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02_GREENRE EXISTING NON RESIDENTIAL\VERSION 3.3\"/>
    </mc:Choice>
  </mc:AlternateContent>
  <bookViews>
    <workbookView xWindow="0" yWindow="0" windowWidth="20490" windowHeight="7755"/>
  </bookViews>
  <sheets>
    <sheet name="AA - ENRB v3.1" sheetId="9" r:id="rId1"/>
  </sheets>
  <definedNames>
    <definedName name="_xlnm.Print_Area" localSheetId="0">'AA - ENRB v3.1'!$A$1:$P$142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9" l="1"/>
  <c r="M39" i="9"/>
  <c r="O35" i="9"/>
  <c r="M35" i="9"/>
  <c r="O28" i="9"/>
  <c r="N30" i="9" s="1"/>
  <c r="M28" i="9"/>
  <c r="N118" i="9"/>
  <c r="L118" i="9"/>
  <c r="J118" i="9"/>
  <c r="L115" i="9"/>
  <c r="N115" i="9"/>
  <c r="J115" i="9"/>
  <c r="N42" i="9" l="1"/>
  <c r="L42" i="9"/>
  <c r="L30" i="9"/>
  <c r="O18" i="9"/>
  <c r="N26" i="9" s="1"/>
  <c r="M18" i="9"/>
  <c r="L26" i="9" s="1"/>
  <c r="L45" i="9" l="1"/>
  <c r="L44" i="9"/>
  <c r="N45" i="9"/>
  <c r="N44" i="9"/>
  <c r="O108" i="9"/>
  <c r="M108" i="9"/>
  <c r="O104" i="9"/>
  <c r="M104" i="9"/>
  <c r="O101" i="9"/>
  <c r="M101" i="9"/>
  <c r="O95" i="9"/>
  <c r="M95" i="9"/>
  <c r="O88" i="9"/>
  <c r="M88" i="9"/>
  <c r="O85" i="9"/>
  <c r="M85" i="9"/>
  <c r="O79" i="9"/>
  <c r="M79" i="9"/>
  <c r="O73" i="9"/>
  <c r="M73" i="9"/>
  <c r="O70" i="9"/>
  <c r="M70" i="9"/>
  <c r="O64" i="9"/>
  <c r="M64" i="9"/>
  <c r="O59" i="9"/>
  <c r="M59" i="9"/>
  <c r="O55" i="9"/>
  <c r="M55" i="9"/>
  <c r="O48" i="9"/>
  <c r="M48" i="9"/>
  <c r="N112" i="9" l="1"/>
  <c r="N93" i="9"/>
  <c r="L112" i="9"/>
  <c r="L93" i="9"/>
  <c r="L62" i="9"/>
  <c r="N62" i="9"/>
  <c r="N119" i="9" s="1"/>
  <c r="L119" i="9" l="1"/>
  <c r="L120" i="9" s="1"/>
  <c r="L121" i="9" s="1"/>
  <c r="N120" i="9"/>
  <c r="N121" i="9" s="1"/>
  <c r="K64" i="9"/>
  <c r="K108" i="9" l="1"/>
  <c r="K104" i="9"/>
  <c r="K101" i="9"/>
  <c r="K95" i="9"/>
  <c r="K88" i="9"/>
  <c r="K85" i="9"/>
  <c r="K79" i="9"/>
  <c r="K73" i="9"/>
  <c r="K70" i="9"/>
  <c r="K59" i="9"/>
  <c r="K55" i="9"/>
  <c r="K48" i="9"/>
  <c r="K39" i="9"/>
  <c r="K35" i="9"/>
  <c r="K28" i="9"/>
  <c r="J30" i="9" s="1"/>
  <c r="K18" i="9"/>
  <c r="J26" i="9" s="1"/>
  <c r="J42" i="9" l="1"/>
  <c r="J62" i="9"/>
  <c r="J112" i="9"/>
  <c r="J93" i="9"/>
  <c r="J45" i="9" l="1"/>
  <c r="J44" i="9"/>
  <c r="J119" i="9"/>
  <c r="J120" i="9" s="1"/>
  <c r="J121" i="9" l="1"/>
</calcChain>
</file>

<file path=xl/sharedStrings.xml><?xml version="1.0" encoding="utf-8"?>
<sst xmlns="http://schemas.openxmlformats.org/spreadsheetml/2006/main" count="202" uniqueCount="145">
  <si>
    <t>COMPANY NAME</t>
  </si>
  <si>
    <t>PROJECT NAME</t>
  </si>
  <si>
    <t>PROJECT DESCRIPTION</t>
  </si>
  <si>
    <t>Category</t>
  </si>
  <si>
    <t>(I) Energy Related Requirements</t>
  </si>
  <si>
    <t>(a)</t>
  </si>
  <si>
    <t>(b)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</si>
  <si>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</si>
  <si>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</si>
  <si>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</si>
  <si>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</si>
  <si>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</si>
  <si>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Category Score for Part 2 - Water Efficiency</t>
  </si>
  <si>
    <t>Category Score for Part 2 to Part 6 - Other Green Requirements</t>
  </si>
  <si>
    <t>Category Score for Part 6 -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</si>
  <si>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</si>
  <si>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</si>
  <si>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</si>
  <si>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</si>
  <si>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</si>
  <si>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Minimum 20 Credits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</si>
  <si>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</si>
  <si>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</si>
  <si>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</si>
  <si>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</si>
  <si>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</si>
  <si>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</si>
  <si>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</si>
  <si>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</si>
  <si>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</si>
  <si>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</si>
  <si>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</si>
  <si>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</si>
  <si>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Use of Compost Recycled from Horticulture Waste</t>
  </si>
  <si>
    <t>Use of Non-Potable Water</t>
  </si>
  <si>
    <t>Credit Allocations</t>
  </si>
  <si>
    <t>Air Distribution System</t>
  </si>
  <si>
    <t>Use of Energy Efficient Features</t>
  </si>
  <si>
    <t>Provision of Sub-Meters for Major Water Uses</t>
  </si>
  <si>
    <t>Use of Drought Tolerant Plants</t>
  </si>
  <si>
    <t>Use of Cooling Tower Water Treatment System</t>
  </si>
  <si>
    <t>Provision of Electric Vehicle Charging Stations and Priority Parking Lots</t>
  </si>
  <si>
    <t>Good Access to Public Transport Networks</t>
  </si>
  <si>
    <t>Use of Refrigerant Leak Detection System</t>
  </si>
  <si>
    <t>GreenRE Non-Residential Building Score (Max)</t>
  </si>
  <si>
    <t>ENRB 1-1 Thermal Performance of Building Envelope - OTTV</t>
  </si>
  <si>
    <t>Water Cooled Chilled-Water Plant</t>
  </si>
  <si>
    <t>Air Cooled Chilled-Water Plant / Unitary Air-Conditioners</t>
  </si>
  <si>
    <t>Provision of Permanent Measuring Instruments</t>
  </si>
  <si>
    <t>Provision of Variable Speed Controls</t>
  </si>
  <si>
    <t>Use of Sensors or Similar Automatic Control Devices</t>
  </si>
  <si>
    <t>Verification - Heat Balance</t>
  </si>
  <si>
    <t>Natural Ventilation</t>
  </si>
  <si>
    <t>Mechanical Ventilation</t>
  </si>
  <si>
    <t>ENRB 1-4 Artificial Lighting</t>
  </si>
  <si>
    <t>ENRB 1-5 Ventilation in Carparks</t>
  </si>
  <si>
    <t>ENRB 1-6 Ventilation in Common Areas</t>
  </si>
  <si>
    <t>ENRB 1-8 Energy Efficient Practices &amp; features</t>
  </si>
  <si>
    <t>Use of Energy Eficient Product</t>
  </si>
  <si>
    <t>ENRB 1-9 Energy Policy and Management</t>
  </si>
  <si>
    <t>Energy Policy, Energy Targets and Regular Review</t>
  </si>
  <si>
    <t>Intent, Measures and Implementation Strategies</t>
  </si>
  <si>
    <t>Sub-Total ENRB 1-3</t>
  </si>
  <si>
    <t>ENRB 1-7 Lifts &amp; Escalators</t>
  </si>
  <si>
    <t>ENRB 1-10 Renewable Energy</t>
  </si>
  <si>
    <t>ENRB 2-1 Water Usage and Leak Detection</t>
  </si>
  <si>
    <t>ENRB 2-2 Water Efficient Fittings</t>
  </si>
  <si>
    <t>ENRB 2-3 Alternative Water Sources</t>
  </si>
  <si>
    <t>ENRB 2-4 Water Efficiency Improvement Plans</t>
  </si>
  <si>
    <t>ENRB 2-5 Irrigation System and Landscaping</t>
  </si>
  <si>
    <t>ENRB 2-6 Water Consumption of Cooling Towers</t>
  </si>
  <si>
    <t>To Monitor the Water Consumption on Monthly Basis</t>
  </si>
  <si>
    <t>Provision of Automated / Smart Metering</t>
  </si>
  <si>
    <t>Use of Automatic Water Efficient Irrigation System</t>
  </si>
  <si>
    <t>Use of Recycled Water from Approved Sources</t>
  </si>
  <si>
    <t>Part 3: Sustainable Operation &amp; Maintenance</t>
  </si>
  <si>
    <t>ENRB 3-1 Building Operation &amp; Maintenance</t>
  </si>
  <si>
    <t>ENRB 3-2 Post Occupancy Evaluation</t>
  </si>
  <si>
    <t>ENRB 3-3 Waste Management</t>
  </si>
  <si>
    <t>ENRB 3-4 Sustainable Products</t>
  </si>
  <si>
    <t>ENRB 3-5 Greenery Provision</t>
  </si>
  <si>
    <t>ENRB 3-6 Environmental Protection</t>
  </si>
  <si>
    <t>ENRB 3-7 Green Transport</t>
  </si>
  <si>
    <t>The Environmental Policy</t>
  </si>
  <si>
    <t>A Green Guide for Occupants or Visitors</t>
  </si>
  <si>
    <t>In-House Building Management Team Comprises One GreenRE Manager</t>
  </si>
  <si>
    <t>The Environmental Management System</t>
  </si>
  <si>
    <t>Conduct Post Occupancy Survey</t>
  </si>
  <si>
    <t>List of Corrective Actions Taken</t>
  </si>
  <si>
    <t>Provision of Facilities or Recycling Bins</t>
  </si>
  <si>
    <t>Promote and Encourage Waste Minimization and Recycling</t>
  </si>
  <si>
    <t>Provision of Proper Storage Area</t>
  </si>
  <si>
    <t>To Quantify and Monitor the Recycling Programme</t>
  </si>
  <si>
    <t>Green Plot Ration (GnPR)</t>
  </si>
  <si>
    <t>Restoration of Trees on Site, Conserving or Relocating</t>
  </si>
  <si>
    <t>Green Procurement Policy</t>
  </si>
  <si>
    <t>Reduce the Potential Damage to the Ozone Layer</t>
  </si>
  <si>
    <t>Refrigerants with Zero ODP or &lt;100 GWP</t>
  </si>
  <si>
    <t>&gt;</t>
  </si>
  <si>
    <t>ENRB 4-1 Indoor Air Quality Performance</t>
  </si>
  <si>
    <t>ENRB 4-2 Indoor Air Pollutants</t>
  </si>
  <si>
    <t>ENRB 4-3 Lighting Quality</t>
  </si>
  <si>
    <t>ENRB 4-5 Internal Noise Level</t>
  </si>
  <si>
    <t>ENRB 6-1 Carbon Emission of Development</t>
  </si>
  <si>
    <t>ENRB 5-1 Green Features &amp; Innovations</t>
  </si>
  <si>
    <t>To Conduct Full IAQ Audit</t>
  </si>
  <si>
    <t>Implement Effective IAQ Management</t>
  </si>
  <si>
    <t>Use of High Efficiency Air Filter</t>
  </si>
  <si>
    <t>Room Temperature Display</t>
  </si>
  <si>
    <t>Additional Carbon Dioxide Sensor Display</t>
  </si>
  <si>
    <t>Use of Low Volatile Organic Compound (VOC) Paints</t>
  </si>
  <si>
    <t>Use of Environmentally Friendly Adhesives</t>
  </si>
  <si>
    <t>Lighting Level to Comply with MS1525:2014</t>
  </si>
  <si>
    <t>Contollability of Lighting System</t>
  </si>
  <si>
    <t>High Frequency Ballasts</t>
  </si>
  <si>
    <t>Ensure Consistent Indoor Conditions</t>
  </si>
  <si>
    <t>Controllability of Temperature</t>
  </si>
  <si>
    <t>ENRB 4-4 Thermal Comfort</t>
  </si>
  <si>
    <t>Category Score for Part 3 - Environmental Protection</t>
  </si>
  <si>
    <t>ENRB 1-2 Air-Conditioning System (Air-Conditioned Areas)</t>
  </si>
  <si>
    <t>ENRB 1-3 Natural Ventilation/Mechanical Ventilation (Non Air-Conditioned Areas)</t>
  </si>
  <si>
    <t>GreenRE Manager As Project Team</t>
  </si>
  <si>
    <t>Credit 
Claimed</t>
  </si>
  <si>
    <t>Credit 
Awarded</t>
  </si>
  <si>
    <t>Sub-Total ENRB 1-2</t>
  </si>
  <si>
    <t>REMARK</t>
  </si>
  <si>
    <t xml:space="preserve">: </t>
  </si>
  <si>
    <t>:</t>
  </si>
  <si>
    <t>Sub-Total ENRB 1-4-ENRB 1-9</t>
  </si>
  <si>
    <t>Maximum Score for Part 1 - Energy Efficiency</t>
  </si>
  <si>
    <t>Maximum Score for Part 2 to Part 6 - Other Green Requirements</t>
  </si>
  <si>
    <t>ASSESSED BY:</t>
  </si>
  <si>
    <t>REVIEWED BY:</t>
  </si>
  <si>
    <t>IR. ASHWIN THURAIRAJAH</t>
  </si>
  <si>
    <t>[ASSESSOR 1 - (I) ENERGY RELATED REQUIREMENTS]</t>
  </si>
  <si>
    <t>[EXECUTIVE DIRECTOR]</t>
  </si>
  <si>
    <t>GREENRE SDN BHD</t>
  </si>
  <si>
    <t xml:space="preserve">DATE: </t>
  </si>
  <si>
    <t>: EXISTING NON-RESIDENTIAL BUILDING (ENRB v3.3)</t>
  </si>
  <si>
    <t>APPROVED BY:</t>
  </si>
  <si>
    <t>SITI SUHANA ABD RAHMAN</t>
  </si>
  <si>
    <t>NUR FATEHA JAMALUDDIN</t>
  </si>
  <si>
    <t>[SENIOR MANAGER]</t>
  </si>
  <si>
    <t>[(II) OTHER GREEN REQUIREMENTS]</t>
  </si>
  <si>
    <t>Computation of Building Energy Intensity (BEI)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</si>
</sst>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8" xfId="0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2" fontId="6" fillId="0" borderId="24" xfId="0" applyNumberFormat="1" applyFont="1" applyBorder="1" applyAlignment="1">
      <alignment vertical="center"/>
    </xf>
    <xf numFmtId="164" fontId="6" fillId="0" borderId="24" xfId="0" applyNumberFormat="1" applyFont="1" applyBorder="1" applyAlignment="1">
      <alignment vertical="center"/>
    </xf>
    <xf numFmtId="0" fontId="6" fillId="0" borderId="26" xfId="0" applyFont="1" applyBorder="1" applyAlignment="1">
      <alignment horizontal="right"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2" fontId="6" fillId="0" borderId="26" xfId="0" applyNumberFormat="1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6" fillId="0" borderId="28" xfId="0" applyFont="1" applyBorder="1" applyAlignment="1">
      <alignment horizontal="right" vertical="center"/>
    </xf>
    <xf numFmtId="0" fontId="6" fillId="0" borderId="29" xfId="0" applyFont="1" applyBorder="1" applyAlignment="1">
      <alignment horizontal="left"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2" borderId="1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2" fontId="6" fillId="0" borderId="37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6" fillId="0" borderId="20" xfId="0" applyNumberFormat="1" applyFont="1" applyBorder="1" applyAlignment="1">
      <alignment vertical="center"/>
    </xf>
    <xf numFmtId="0" fontId="6" fillId="0" borderId="24" xfId="0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2" fontId="6" fillId="0" borderId="39" xfId="0" applyNumberFormat="1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>
      <alignment horizontal="right" vertical="center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>
      <alignment horizontal="right" vertical="center"/>
    </xf>
    <xf numFmtId="2" fontId="6" fillId="0" borderId="5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2" fontId="6" fillId="0" borderId="38" xfId="0" applyNumberFormat="1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2" fontId="6" fillId="0" borderId="36" xfId="0" applyNumberFormat="1" applyFont="1" applyBorder="1" applyAlignment="1">
      <alignment vertical="center"/>
    </xf>
    <xf numFmtId="2" fontId="6" fillId="0" borderId="21" xfId="0" applyNumberFormat="1" applyFont="1" applyBorder="1" applyAlignment="1">
      <alignment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2" fontId="6" fillId="0" borderId="2" xfId="0" applyNumberFormat="1" applyFont="1" applyBorder="1" applyAlignment="1">
      <alignment horizontal="right" vertical="center"/>
    </xf>
    <xf numFmtId="2" fontId="6" fillId="0" borderId="39" xfId="0" applyNumberFormat="1" applyFont="1" applyBorder="1" applyAlignment="1">
      <alignment horizontal="right" vertical="center"/>
    </xf>
    <xf numFmtId="2" fontId="6" fillId="0" borderId="38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5" xfId="0" applyNumberFormat="1" applyFont="1" applyBorder="1" applyAlignment="1">
      <alignment horizontal="right" vertical="center"/>
    </xf>
    <xf numFmtId="2" fontId="6" fillId="0" borderId="24" xfId="0" applyNumberFormat="1" applyFont="1" applyBorder="1" applyAlignment="1">
      <alignment horizontal="right" vertical="center"/>
    </xf>
    <xf numFmtId="0" fontId="6" fillId="0" borderId="29" xfId="0" applyFont="1" applyBorder="1" applyAlignment="1">
      <alignment horizontal="right" vertical="center"/>
    </xf>
    <xf numFmtId="2" fontId="6" fillId="0" borderId="7" xfId="0" applyNumberFormat="1" applyFont="1" applyBorder="1" applyAlignment="1">
      <alignment horizontal="right" vertical="center"/>
    </xf>
    <xf numFmtId="2" fontId="6" fillId="0" borderId="28" xfId="0" applyNumberFormat="1" applyFont="1" applyBorder="1" applyAlignment="1">
      <alignment horizontal="right" vertical="center"/>
    </xf>
    <xf numFmtId="2" fontId="6" fillId="0" borderId="21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2" fontId="6" fillId="0" borderId="8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textRotation="90"/>
    </xf>
    <xf numFmtId="0" fontId="11" fillId="0" borderId="0" xfId="0" applyFont="1" applyAlignment="1">
      <alignment vertical="center"/>
    </xf>
    <xf numFmtId="0" fontId="12" fillId="4" borderId="1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2" fontId="5" fillId="2" borderId="13" xfId="0" applyNumberFormat="1" applyFont="1" applyFill="1" applyBorder="1" applyAlignment="1">
      <alignment vertical="center"/>
    </xf>
    <xf numFmtId="2" fontId="5" fillId="2" borderId="15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2" fontId="5" fillId="2" borderId="2" xfId="0" applyNumberFormat="1" applyFont="1" applyFill="1" applyBorder="1" applyAlignment="1">
      <alignment vertical="center"/>
    </xf>
    <xf numFmtId="2" fontId="5" fillId="2" borderId="4" xfId="0" applyNumberFormat="1" applyFont="1" applyFill="1" applyBorder="1" applyAlignment="1">
      <alignment vertical="center"/>
    </xf>
    <xf numFmtId="2" fontId="5" fillId="2" borderId="13" xfId="0" applyNumberFormat="1" applyFont="1" applyFill="1" applyBorder="1" applyAlignment="1">
      <alignment horizontal="right" vertical="center"/>
    </xf>
    <xf numFmtId="2" fontId="5" fillId="2" borderId="15" xfId="0" applyNumberFormat="1" applyFont="1" applyFill="1" applyBorder="1" applyAlignment="1">
      <alignment horizontal="right" vertical="center"/>
    </xf>
    <xf numFmtId="2" fontId="6" fillId="0" borderId="31" xfId="0" applyNumberFormat="1" applyFont="1" applyBorder="1" applyAlignment="1">
      <alignment horizontal="right" vertical="center"/>
    </xf>
    <xf numFmtId="2" fontId="6" fillId="0" borderId="32" xfId="0" applyNumberFormat="1" applyFont="1" applyBorder="1" applyAlignment="1">
      <alignment horizontal="right" vertical="center"/>
    </xf>
    <xf numFmtId="2" fontId="6" fillId="0" borderId="35" xfId="0" applyNumberFormat="1" applyFont="1" applyBorder="1" applyAlignment="1">
      <alignment horizontal="right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2" fontId="6" fillId="0" borderId="13" xfId="0" applyNumberFormat="1" applyFont="1" applyBorder="1" applyAlignment="1">
      <alignment horizontal="right" vertical="center"/>
    </xf>
    <xf numFmtId="2" fontId="6" fillId="0" borderId="15" xfId="0" applyNumberFormat="1" applyFont="1" applyBorder="1" applyAlignment="1">
      <alignment horizontal="right" vertical="center"/>
    </xf>
    <xf numFmtId="2" fontId="6" fillId="0" borderId="13" xfId="0" applyNumberFormat="1" applyFont="1" applyBorder="1" applyAlignment="1">
      <alignment vertical="center"/>
    </xf>
    <xf numFmtId="2" fontId="6" fillId="0" borderId="15" xfId="0" applyNumberFormat="1" applyFont="1" applyBorder="1" applyAlignment="1">
      <alignment vertical="center"/>
    </xf>
    <xf numFmtId="2" fontId="6" fillId="0" borderId="31" xfId="0" applyNumberFormat="1" applyFont="1" applyBorder="1" applyAlignment="1">
      <alignment vertical="center"/>
    </xf>
    <xf numFmtId="2" fontId="6" fillId="0" borderId="32" xfId="0" applyNumberFormat="1" applyFont="1" applyBorder="1" applyAlignment="1">
      <alignment vertical="center"/>
    </xf>
    <xf numFmtId="2" fontId="6" fillId="0" borderId="35" xfId="0" applyNumberFormat="1" applyFont="1" applyBorder="1" applyAlignment="1">
      <alignment vertical="center"/>
    </xf>
    <xf numFmtId="2" fontId="6" fillId="0" borderId="41" xfId="0" applyNumberFormat="1" applyFont="1" applyBorder="1" applyAlignment="1">
      <alignment vertical="center"/>
    </xf>
    <xf numFmtId="2" fontId="6" fillId="0" borderId="40" xfId="0" applyNumberFormat="1" applyFont="1" applyBorder="1" applyAlignment="1">
      <alignment vertical="center"/>
    </xf>
    <xf numFmtId="2" fontId="5" fillId="2" borderId="7" xfId="0" applyNumberFormat="1" applyFont="1" applyFill="1" applyBorder="1" applyAlignment="1">
      <alignment vertical="center"/>
    </xf>
    <xf numFmtId="2" fontId="5" fillId="2" borderId="9" xfId="0" applyNumberFormat="1" applyFont="1" applyFill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2" fontId="6" fillId="0" borderId="4" xfId="0" applyNumberFormat="1" applyFont="1" applyBorder="1" applyAlignment="1">
      <alignment vertical="center"/>
    </xf>
    <xf numFmtId="2" fontId="6" fillId="0" borderId="34" xfId="0" applyNumberFormat="1" applyFont="1" applyBorder="1" applyAlignment="1">
      <alignment vertical="center"/>
    </xf>
    <xf numFmtId="2" fontId="6" fillId="0" borderId="33" xfId="0" applyNumberFormat="1" applyFont="1" applyBorder="1" applyAlignment="1">
      <alignment vertical="center"/>
    </xf>
    <xf numFmtId="2" fontId="6" fillId="0" borderId="26" xfId="0" applyNumberFormat="1" applyFont="1" applyBorder="1" applyAlignment="1">
      <alignment vertical="center"/>
    </xf>
    <xf numFmtId="2" fontId="6" fillId="0" borderId="27" xfId="0" applyNumberFormat="1" applyFont="1" applyBorder="1" applyAlignment="1">
      <alignment vertical="center"/>
    </xf>
    <xf numFmtId="2" fontId="6" fillId="0" borderId="28" xfId="0" applyNumberFormat="1" applyFont="1" applyBorder="1" applyAlignment="1">
      <alignment vertical="center"/>
    </xf>
    <xf numFmtId="2" fontId="6" fillId="0" borderId="30" xfId="0" applyNumberFormat="1" applyFont="1" applyBorder="1" applyAlignment="1">
      <alignment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2" fontId="12" fillId="4" borderId="13" xfId="0" applyNumberFormat="1" applyFont="1" applyFill="1" applyBorder="1" applyAlignment="1">
      <alignment horizontal="right" vertical="center"/>
    </xf>
    <xf numFmtId="2" fontId="12" fillId="4" borderId="15" xfId="0" applyNumberFormat="1" applyFont="1" applyFill="1" applyBorder="1" applyAlignment="1">
      <alignment horizontal="right" vertical="center"/>
    </xf>
    <xf numFmtId="2" fontId="6" fillId="0" borderId="2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textRotation="90"/>
    </xf>
    <xf numFmtId="2" fontId="6" fillId="0" borderId="21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27" xfId="0" applyNumberFormat="1" applyFont="1" applyBorder="1" applyAlignment="1">
      <alignment horizontal="righ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3"/>
  <sheetViews>
    <sheetView showGridLines="0" tabSelected="1" topLeftCell="A13" zoomScale="70" zoomScaleNormal="70" zoomScaleSheetLayoutView="70" zoomScalePageLayoutView="85" workbookViewId="0">
      <selection activeCell="P28" sqref="P28"/>
    </sheetView>
  </sheetViews>
  <sheetFormatPr defaultColWidth="9.140625" defaultRowHeight="9.9499999999999993" customHeight="1" x14ac:dyDescent="0.25"/>
  <cols>
    <col min="1" max="1" width="2.28515625" style="3" customWidth="1"/>
    <col min="2" max="2" width="5" style="3" customWidth="1"/>
    <col min="3" max="3" width="7.140625" style="3" customWidth="1"/>
    <col min="4" max="7" width="12.42578125" style="3" customWidth="1"/>
    <col min="8" max="8" width="6.85546875" style="3" customWidth="1"/>
    <col min="9" max="9" width="4.28515625" style="3" customWidth="1"/>
    <col min="10" max="10" width="6" style="3" customWidth="1"/>
    <col min="11" max="11" width="6.42578125" style="3" customWidth="1"/>
    <col min="12" max="13" width="6.28515625" style="3" customWidth="1"/>
    <col min="14" max="14" width="5.7109375" style="3" customWidth="1"/>
    <col min="15" max="15" width="6.5703125" style="3" customWidth="1"/>
    <col min="16" max="16" width="55.5703125" style="2" customWidth="1"/>
    <col min="17" max="17" width="17.85546875" style="2" customWidth="1"/>
    <col min="18" max="18" width="28.7109375" style="2" customWidth="1"/>
    <col min="19" max="19" width="25.140625" style="2" customWidth="1"/>
    <col min="20" max="20" width="9.140625" style="2" customWidth="1"/>
    <col min="21" max="16384" width="9.140625" style="2"/>
  </cols>
  <sheetData>
    <row r="1" spans="1:17" ht="9.9499999999999993" customHeight="1" x14ac:dyDescent="0.25">
      <c r="C1" s="91"/>
    </row>
    <row r="2" spans="1:17" ht="15" customHeight="1" x14ac:dyDescent="0.25">
      <c r="B2" s="4"/>
      <c r="C2" s="5"/>
      <c r="D2" s="5"/>
      <c r="E2" s="5"/>
      <c r="F2" s="6"/>
      <c r="G2" s="6"/>
      <c r="H2" s="6"/>
      <c r="I2" s="6"/>
      <c r="J2" s="7"/>
      <c r="K2" s="7"/>
      <c r="L2" s="7"/>
      <c r="M2" s="7"/>
      <c r="N2" s="7"/>
      <c r="O2" s="7"/>
      <c r="P2" s="1"/>
      <c r="Q2" s="1"/>
    </row>
    <row r="3" spans="1:17" ht="9.9499999999999993" customHeight="1" x14ac:dyDescent="0.25">
      <c r="B3" s="6"/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1"/>
      <c r="Q3" s="1"/>
    </row>
    <row r="4" spans="1:17" s="1" customFormat="1" ht="9.9499999999999993" customHeight="1" x14ac:dyDescent="0.25">
      <c r="A4" s="7"/>
      <c r="B4" s="88" t="s">
        <v>0</v>
      </c>
      <c r="C4" s="88"/>
      <c r="D4" s="88"/>
      <c r="E4" s="88"/>
      <c r="F4" s="88" t="s">
        <v>126</v>
      </c>
      <c r="G4" s="88"/>
      <c r="H4" s="88"/>
      <c r="I4" s="88"/>
      <c r="J4" s="40"/>
      <c r="K4" s="40"/>
      <c r="L4" s="7"/>
      <c r="M4" s="7"/>
      <c r="N4" s="7"/>
      <c r="O4" s="7"/>
    </row>
    <row r="5" spans="1:17" s="1" customFormat="1" ht="12.75" customHeight="1" x14ac:dyDescent="0.25">
      <c r="A5" s="7"/>
      <c r="B5" s="88" t="s">
        <v>1</v>
      </c>
      <c r="C5" s="88"/>
      <c r="D5" s="88"/>
      <c r="E5" s="40"/>
      <c r="F5" s="88" t="s">
        <v>126</v>
      </c>
      <c r="G5" s="88"/>
      <c r="H5" s="88"/>
      <c r="I5" s="88"/>
      <c r="J5" s="40"/>
      <c r="K5" s="40"/>
      <c r="L5" s="7"/>
      <c r="M5" s="7"/>
      <c r="N5" s="7"/>
      <c r="O5" s="7"/>
    </row>
    <row r="6" spans="1:17" s="1" customFormat="1" ht="13.5" customHeight="1" x14ac:dyDescent="0.25">
      <c r="A6" s="7"/>
      <c r="B6" s="88" t="s">
        <v>2</v>
      </c>
      <c r="C6" s="88"/>
      <c r="D6" s="88"/>
      <c r="E6" s="40"/>
      <c r="F6" s="156" t="s">
        <v>126</v>
      </c>
      <c r="G6" s="156"/>
      <c r="H6" s="156"/>
      <c r="I6" s="156"/>
      <c r="J6" s="156"/>
      <c r="K6" s="156"/>
      <c r="L6" s="156"/>
      <c r="M6" s="156"/>
      <c r="N6" s="156"/>
      <c r="O6" s="156"/>
      <c r="P6" s="156"/>
    </row>
    <row r="7" spans="1:17" s="1" customFormat="1" ht="10.5" customHeight="1" x14ac:dyDescent="0.25">
      <c r="A7" s="7"/>
      <c r="B7" s="88" t="s">
        <v>21</v>
      </c>
      <c r="C7" s="88"/>
      <c r="D7" s="88"/>
      <c r="E7" s="88"/>
      <c r="F7" s="88" t="s">
        <v>138</v>
      </c>
      <c r="G7" s="88"/>
      <c r="H7" s="88"/>
      <c r="I7" s="88"/>
      <c r="J7" s="40"/>
      <c r="K7" s="40"/>
      <c r="L7" s="7"/>
      <c r="M7" s="7"/>
      <c r="N7" s="7"/>
      <c r="O7" s="7"/>
    </row>
    <row r="8" spans="1:17" s="1" customFormat="1" ht="13.5" customHeight="1" x14ac:dyDescent="0.25">
      <c r="A8" s="7"/>
      <c r="B8" s="88" t="s">
        <v>22</v>
      </c>
      <c r="C8" s="88"/>
      <c r="D8" s="88"/>
      <c r="E8" s="88"/>
      <c r="F8" s="89" t="s">
        <v>127</v>
      </c>
      <c r="G8" s="88"/>
      <c r="H8" s="88"/>
      <c r="I8" s="88"/>
      <c r="J8" s="40"/>
      <c r="K8" s="40"/>
      <c r="L8" s="7"/>
      <c r="M8" s="7"/>
      <c r="N8" s="7"/>
      <c r="O8" s="7"/>
    </row>
    <row r="9" spans="1:17" s="1" customFormat="1" ht="11.25" customHeight="1" x14ac:dyDescent="0.25">
      <c r="A9" s="7"/>
      <c r="B9" s="88" t="s">
        <v>23</v>
      </c>
      <c r="C9" s="88"/>
      <c r="D9" s="88"/>
      <c r="E9" s="88"/>
      <c r="F9" s="88" t="s">
        <v>126</v>
      </c>
      <c r="G9" s="88"/>
      <c r="H9" s="88"/>
      <c r="I9" s="88"/>
      <c r="J9" s="40"/>
      <c r="K9" s="40"/>
      <c r="L9" s="7"/>
      <c r="M9" s="7"/>
      <c r="N9" s="7"/>
      <c r="O9" s="7"/>
    </row>
    <row r="10" spans="1:17" s="1" customFormat="1" ht="11.25" customHeight="1" x14ac:dyDescent="0.25">
      <c r="A10" s="7"/>
      <c r="B10" s="88" t="s">
        <v>24</v>
      </c>
      <c r="C10" s="88"/>
      <c r="D10" s="88"/>
      <c r="E10" s="88"/>
      <c r="F10" s="88" t="s">
        <v>126</v>
      </c>
      <c r="G10" s="88"/>
      <c r="H10" s="88"/>
      <c r="I10" s="88"/>
      <c r="J10" s="40"/>
      <c r="K10" s="40"/>
      <c r="L10" s="7"/>
      <c r="M10" s="7"/>
      <c r="N10" s="7"/>
      <c r="O10" s="7"/>
    </row>
    <row r="11" spans="1:17" s="1" customFormat="1" ht="14.25" customHeight="1" x14ac:dyDescent="0.25">
      <c r="A11" s="7"/>
      <c r="B11" s="88" t="s">
        <v>25</v>
      </c>
      <c r="C11" s="88"/>
      <c r="D11" s="88"/>
      <c r="E11" s="40"/>
      <c r="F11" s="88" t="s">
        <v>126</v>
      </c>
      <c r="G11" s="88"/>
      <c r="H11" s="88"/>
      <c r="I11" s="88"/>
      <c r="J11" s="40"/>
      <c r="K11" s="40"/>
      <c r="L11" s="7"/>
      <c r="M11" s="7"/>
      <c r="N11" s="7"/>
      <c r="O11" s="7"/>
    </row>
    <row r="12" spans="1:17" s="1" customFormat="1" ht="12" customHeight="1" x14ac:dyDescent="0.25">
      <c r="A12" s="7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7"/>
      <c r="M12" s="7"/>
      <c r="N12" s="7"/>
      <c r="O12" s="7"/>
    </row>
    <row r="13" spans="1:17" s="1" customFormat="1" ht="15" customHeight="1" x14ac:dyDescent="0.25">
      <c r="A13" s="7"/>
      <c r="B13" s="157" t="s">
        <v>3</v>
      </c>
      <c r="C13" s="157"/>
      <c r="D13" s="157"/>
      <c r="E13" s="157"/>
      <c r="F13" s="157"/>
      <c r="G13" s="157"/>
      <c r="H13" s="157"/>
      <c r="I13" s="157"/>
      <c r="J13" s="161" t="s">
        <v>35</v>
      </c>
      <c r="K13" s="162"/>
      <c r="L13" s="161" t="s">
        <v>122</v>
      </c>
      <c r="M13" s="162"/>
      <c r="N13" s="161" t="s">
        <v>123</v>
      </c>
      <c r="O13" s="162"/>
      <c r="P13" s="119" t="s">
        <v>125</v>
      </c>
    </row>
    <row r="14" spans="1:17" s="1" customFormat="1" ht="21.75" customHeight="1" x14ac:dyDescent="0.25">
      <c r="A14" s="7"/>
      <c r="B14" s="157"/>
      <c r="C14" s="157"/>
      <c r="D14" s="157"/>
      <c r="E14" s="157"/>
      <c r="F14" s="157"/>
      <c r="G14" s="157"/>
      <c r="H14" s="157"/>
      <c r="I14" s="157"/>
      <c r="J14" s="163"/>
      <c r="K14" s="164"/>
      <c r="L14" s="163"/>
      <c r="M14" s="164"/>
      <c r="N14" s="163"/>
      <c r="O14" s="164"/>
      <c r="P14" s="119"/>
    </row>
    <row r="15" spans="1:17" s="1" customFormat="1" ht="12.95" customHeight="1" x14ac:dyDescent="0.25">
      <c r="A15" s="7"/>
      <c r="B15" s="157" t="s">
        <v>4</v>
      </c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8"/>
    </row>
    <row r="16" spans="1:17" s="1" customFormat="1" ht="12.95" customHeight="1" x14ac:dyDescent="0.25">
      <c r="A16" s="7"/>
      <c r="B16" s="158" t="s">
        <v>7</v>
      </c>
      <c r="C16" s="160" t="s">
        <v>10</v>
      </c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9"/>
    </row>
    <row r="17" spans="1:16" s="1" customFormat="1" ht="12.95" customHeight="1" x14ac:dyDescent="0.25">
      <c r="A17" s="7"/>
      <c r="B17" s="159"/>
      <c r="C17" s="10" t="s">
        <v>45</v>
      </c>
      <c r="D17" s="11"/>
      <c r="E17" s="11"/>
      <c r="F17" s="11"/>
      <c r="G17" s="11"/>
      <c r="H17" s="11"/>
      <c r="I17" s="11"/>
      <c r="J17" s="122">
        <v>5</v>
      </c>
      <c r="K17" s="123"/>
      <c r="L17" s="122">
        <v>0</v>
      </c>
      <c r="M17" s="123"/>
      <c r="N17" s="122">
        <v>0</v>
      </c>
      <c r="O17" s="123"/>
      <c r="P17" s="12"/>
    </row>
    <row r="18" spans="1:16" s="1" customFormat="1" ht="12.95" customHeight="1" x14ac:dyDescent="0.25">
      <c r="A18" s="7"/>
      <c r="B18" s="159"/>
      <c r="C18" s="13" t="s">
        <v>119</v>
      </c>
      <c r="D18" s="14"/>
      <c r="E18" s="14"/>
      <c r="F18" s="14"/>
      <c r="G18" s="14"/>
      <c r="H18" s="14"/>
      <c r="I18" s="15"/>
      <c r="J18" s="16"/>
      <c r="K18" s="124">
        <f>J20+J21</f>
        <v>28</v>
      </c>
      <c r="L18" s="16"/>
      <c r="M18" s="124">
        <f>SUM(L18:L21)</f>
        <v>0</v>
      </c>
      <c r="N18" s="16"/>
      <c r="O18" s="124">
        <f>SUM(N18:N21)</f>
        <v>0</v>
      </c>
      <c r="P18" s="17"/>
    </row>
    <row r="19" spans="1:16" s="1" customFormat="1" ht="12.95" customHeight="1" x14ac:dyDescent="0.25">
      <c r="A19" s="7"/>
      <c r="B19" s="159"/>
      <c r="C19" s="18" t="s">
        <v>5</v>
      </c>
      <c r="D19" s="19" t="s">
        <v>46</v>
      </c>
      <c r="E19" s="20"/>
      <c r="F19" s="20"/>
      <c r="G19" s="20"/>
      <c r="H19" s="20"/>
      <c r="I19" s="21"/>
      <c r="J19" s="22">
        <v>20</v>
      </c>
      <c r="K19" s="125"/>
      <c r="L19" s="23">
        <v>0</v>
      </c>
      <c r="M19" s="125"/>
      <c r="N19" s="23">
        <v>0</v>
      </c>
      <c r="O19" s="125"/>
      <c r="P19" s="12"/>
    </row>
    <row r="20" spans="1:16" s="1" customFormat="1" ht="12.95" customHeight="1" x14ac:dyDescent="0.25">
      <c r="A20" s="7"/>
      <c r="B20" s="159"/>
      <c r="C20" s="24" t="s">
        <v>6</v>
      </c>
      <c r="D20" s="25" t="s">
        <v>47</v>
      </c>
      <c r="E20" s="26"/>
      <c r="F20" s="26"/>
      <c r="G20" s="26"/>
      <c r="H20" s="26"/>
      <c r="I20" s="27"/>
      <c r="J20" s="22">
        <v>20</v>
      </c>
      <c r="K20" s="125"/>
      <c r="L20" s="22">
        <v>0</v>
      </c>
      <c r="M20" s="125"/>
      <c r="N20" s="22">
        <v>0</v>
      </c>
      <c r="O20" s="125"/>
      <c r="P20" s="12"/>
    </row>
    <row r="21" spans="1:16" s="1" customFormat="1" ht="12.95" customHeight="1" x14ac:dyDescent="0.25">
      <c r="A21" s="7"/>
      <c r="B21" s="159"/>
      <c r="C21" s="18" t="s">
        <v>29</v>
      </c>
      <c r="D21" s="19" t="s">
        <v>36</v>
      </c>
      <c r="E21" s="20"/>
      <c r="F21" s="20"/>
      <c r="G21" s="20"/>
      <c r="H21" s="20"/>
      <c r="I21" s="21"/>
      <c r="J21" s="28">
        <v>8</v>
      </c>
      <c r="K21" s="134"/>
      <c r="L21" s="28">
        <v>0</v>
      </c>
      <c r="M21" s="134"/>
      <c r="N21" s="28">
        <v>0</v>
      </c>
      <c r="O21" s="134"/>
      <c r="P21" s="12"/>
    </row>
    <row r="22" spans="1:16" s="1" customFormat="1" ht="12.95" customHeight="1" x14ac:dyDescent="0.25">
      <c r="A22" s="7"/>
      <c r="B22" s="159"/>
      <c r="C22" s="29" t="s">
        <v>26</v>
      </c>
      <c r="D22" s="25" t="s">
        <v>48</v>
      </c>
      <c r="E22" s="26"/>
      <c r="F22" s="26"/>
      <c r="G22" s="26"/>
      <c r="H22" s="26"/>
      <c r="I22" s="27"/>
      <c r="J22" s="135">
        <v>2</v>
      </c>
      <c r="K22" s="136"/>
      <c r="L22" s="135">
        <v>0</v>
      </c>
      <c r="M22" s="136"/>
      <c r="N22" s="135">
        <v>0</v>
      </c>
      <c r="O22" s="136"/>
      <c r="P22" s="12"/>
    </row>
    <row r="23" spans="1:16" s="1" customFormat="1" ht="12.95" customHeight="1" x14ac:dyDescent="0.25">
      <c r="A23" s="7"/>
      <c r="B23" s="159"/>
      <c r="C23" s="24" t="s">
        <v>32</v>
      </c>
      <c r="D23" s="25" t="s">
        <v>51</v>
      </c>
      <c r="E23" s="26"/>
      <c r="F23" s="26"/>
      <c r="G23" s="26"/>
      <c r="H23" s="26"/>
      <c r="I23" s="27"/>
      <c r="J23" s="135">
        <v>1</v>
      </c>
      <c r="K23" s="136"/>
      <c r="L23" s="135">
        <v>0</v>
      </c>
      <c r="M23" s="136"/>
      <c r="N23" s="135">
        <v>0</v>
      </c>
      <c r="O23" s="136"/>
      <c r="P23" s="12"/>
    </row>
    <row r="24" spans="1:16" s="1" customFormat="1" ht="12.95" customHeight="1" x14ac:dyDescent="0.25">
      <c r="A24" s="7"/>
      <c r="B24" s="159"/>
      <c r="C24" s="24" t="s">
        <v>30</v>
      </c>
      <c r="D24" s="25" t="s">
        <v>49</v>
      </c>
      <c r="E24" s="26"/>
      <c r="F24" s="26"/>
      <c r="G24" s="26"/>
      <c r="H24" s="26"/>
      <c r="I24" s="27"/>
      <c r="J24" s="135">
        <v>1</v>
      </c>
      <c r="K24" s="136"/>
      <c r="L24" s="135">
        <v>0</v>
      </c>
      <c r="M24" s="136"/>
      <c r="N24" s="135">
        <v>0</v>
      </c>
      <c r="O24" s="136"/>
      <c r="P24" s="12"/>
    </row>
    <row r="25" spans="1:16" s="1" customFormat="1" ht="12.95" customHeight="1" x14ac:dyDescent="0.25">
      <c r="A25" s="7"/>
      <c r="B25" s="159"/>
      <c r="C25" s="30" t="s">
        <v>31</v>
      </c>
      <c r="D25" s="31" t="s">
        <v>50</v>
      </c>
      <c r="E25" s="32"/>
      <c r="F25" s="32"/>
      <c r="G25" s="32"/>
      <c r="H25" s="32"/>
      <c r="I25" s="33"/>
      <c r="J25" s="137">
        <v>1</v>
      </c>
      <c r="K25" s="138"/>
      <c r="L25" s="137">
        <v>0</v>
      </c>
      <c r="M25" s="138"/>
      <c r="N25" s="137">
        <v>0</v>
      </c>
      <c r="O25" s="138"/>
      <c r="P25" s="12"/>
    </row>
    <row r="26" spans="1:16" s="1" customFormat="1" ht="12.95" customHeight="1" x14ac:dyDescent="0.25">
      <c r="A26" s="7"/>
      <c r="B26" s="159"/>
      <c r="C26" s="165" t="s">
        <v>124</v>
      </c>
      <c r="D26" s="151"/>
      <c r="E26" s="151"/>
      <c r="F26" s="151"/>
      <c r="G26" s="151"/>
      <c r="H26" s="151"/>
      <c r="I26" s="152"/>
      <c r="J26" s="129">
        <f>SUM(K18,J22,J23,J24,J25)</f>
        <v>33</v>
      </c>
      <c r="K26" s="130"/>
      <c r="L26" s="129">
        <f>M18+L22+L23+L24+L25</f>
        <v>0</v>
      </c>
      <c r="M26" s="130"/>
      <c r="N26" s="129">
        <f>O18+N22+N23+N24+N25</f>
        <v>0</v>
      </c>
      <c r="O26" s="130"/>
      <c r="P26" s="34"/>
    </row>
    <row r="27" spans="1:16" s="1" customFormat="1" ht="12.95" customHeight="1" x14ac:dyDescent="0.25">
      <c r="A27" s="7"/>
      <c r="B27" s="159"/>
      <c r="C27" s="13" t="s">
        <v>120</v>
      </c>
      <c r="D27" s="14"/>
      <c r="E27" s="14"/>
      <c r="F27" s="35"/>
      <c r="G27" s="35"/>
      <c r="H27" s="35"/>
      <c r="I27" s="35"/>
      <c r="J27" s="131"/>
      <c r="K27" s="132"/>
      <c r="L27" s="131"/>
      <c r="M27" s="132"/>
      <c r="N27" s="131"/>
      <c r="O27" s="132"/>
      <c r="P27" s="12"/>
    </row>
    <row r="28" spans="1:16" s="1" customFormat="1" ht="12.95" customHeight="1" x14ac:dyDescent="0.25">
      <c r="A28" s="7"/>
      <c r="B28" s="159"/>
      <c r="C28" s="29" t="s">
        <v>5</v>
      </c>
      <c r="D28" s="20" t="s">
        <v>52</v>
      </c>
      <c r="E28" s="20"/>
      <c r="F28" s="26"/>
      <c r="G28" s="26"/>
      <c r="H28" s="26"/>
      <c r="I28" s="26"/>
      <c r="J28" s="28">
        <v>32</v>
      </c>
      <c r="K28" s="133">
        <f>J28</f>
        <v>32</v>
      </c>
      <c r="L28" s="28">
        <v>0</v>
      </c>
      <c r="M28" s="133">
        <f>L28+L29</f>
        <v>0</v>
      </c>
      <c r="N28" s="28">
        <v>0</v>
      </c>
      <c r="O28" s="133">
        <f>N28+N29</f>
        <v>0</v>
      </c>
      <c r="P28" s="17"/>
    </row>
    <row r="29" spans="1:16" s="1" customFormat="1" ht="12.95" customHeight="1" x14ac:dyDescent="0.25">
      <c r="A29" s="7"/>
      <c r="B29" s="159"/>
      <c r="C29" s="24" t="s">
        <v>6</v>
      </c>
      <c r="D29" s="19" t="s">
        <v>53</v>
      </c>
      <c r="E29" s="20"/>
      <c r="F29" s="20"/>
      <c r="G29" s="20"/>
      <c r="H29" s="20"/>
      <c r="I29" s="21"/>
      <c r="J29" s="22">
        <v>32</v>
      </c>
      <c r="K29" s="126"/>
      <c r="L29" s="22">
        <v>0</v>
      </c>
      <c r="M29" s="126"/>
      <c r="N29" s="22">
        <v>0</v>
      </c>
      <c r="O29" s="126"/>
      <c r="P29" s="12"/>
    </row>
    <row r="30" spans="1:16" s="1" customFormat="1" ht="12.95" customHeight="1" x14ac:dyDescent="0.25">
      <c r="A30" s="7"/>
      <c r="B30" s="159"/>
      <c r="C30" s="102" t="s">
        <v>62</v>
      </c>
      <c r="D30" s="103"/>
      <c r="E30" s="103"/>
      <c r="F30" s="103"/>
      <c r="G30" s="103"/>
      <c r="H30" s="103"/>
      <c r="I30" s="104"/>
      <c r="J30" s="105">
        <f>K28</f>
        <v>32</v>
      </c>
      <c r="K30" s="106"/>
      <c r="L30" s="105">
        <f t="shared" ref="L30" si="0">M28</f>
        <v>0</v>
      </c>
      <c r="M30" s="106"/>
      <c r="N30" s="105">
        <f>O28</f>
        <v>0</v>
      </c>
      <c r="O30" s="106"/>
      <c r="P30" s="34"/>
    </row>
    <row r="31" spans="1:16" s="1" customFormat="1" ht="12.95" customHeight="1" x14ac:dyDescent="0.25">
      <c r="A31" s="7"/>
      <c r="B31" s="159"/>
      <c r="C31" s="13" t="s">
        <v>54</v>
      </c>
      <c r="D31" s="14"/>
      <c r="E31" s="14"/>
      <c r="F31" s="14"/>
      <c r="G31" s="14"/>
      <c r="H31" s="14"/>
      <c r="I31" s="15"/>
      <c r="J31" s="122">
        <v>13</v>
      </c>
      <c r="K31" s="123"/>
      <c r="L31" s="122">
        <v>0</v>
      </c>
      <c r="M31" s="123"/>
      <c r="N31" s="122">
        <v>0</v>
      </c>
      <c r="O31" s="123"/>
      <c r="P31" s="17"/>
    </row>
    <row r="32" spans="1:16" s="1" customFormat="1" ht="12.95" customHeight="1" x14ac:dyDescent="0.25">
      <c r="A32" s="7"/>
      <c r="B32" s="159"/>
      <c r="C32" s="10" t="s">
        <v>55</v>
      </c>
      <c r="D32" s="11"/>
      <c r="E32" s="11"/>
      <c r="F32" s="11"/>
      <c r="G32" s="11"/>
      <c r="H32" s="11"/>
      <c r="I32" s="11"/>
      <c r="J32" s="122">
        <v>4</v>
      </c>
      <c r="K32" s="123"/>
      <c r="L32" s="122">
        <v>0</v>
      </c>
      <c r="M32" s="123"/>
      <c r="N32" s="122">
        <v>0</v>
      </c>
      <c r="O32" s="123"/>
      <c r="P32" s="12"/>
    </row>
    <row r="33" spans="1:16" s="1" customFormat="1" ht="12.95" customHeight="1" x14ac:dyDescent="0.25">
      <c r="A33" s="7"/>
      <c r="B33" s="159"/>
      <c r="C33" s="36" t="s">
        <v>56</v>
      </c>
      <c r="D33" s="35"/>
      <c r="E33" s="35"/>
      <c r="F33" s="35"/>
      <c r="G33" s="35"/>
      <c r="H33" s="35"/>
      <c r="I33" s="37"/>
      <c r="J33" s="131">
        <v>5</v>
      </c>
      <c r="K33" s="132"/>
      <c r="L33" s="131">
        <v>0</v>
      </c>
      <c r="M33" s="132"/>
      <c r="N33" s="131">
        <v>0</v>
      </c>
      <c r="O33" s="132"/>
      <c r="P33" s="17"/>
    </row>
    <row r="34" spans="1:16" s="1" customFormat="1" ht="12.95" customHeight="1" x14ac:dyDescent="0.25">
      <c r="A34" s="7"/>
      <c r="B34" s="159"/>
      <c r="C34" s="36" t="s">
        <v>63</v>
      </c>
      <c r="D34" s="35"/>
      <c r="E34" s="35"/>
      <c r="F34" s="35"/>
      <c r="G34" s="35"/>
      <c r="H34" s="35"/>
      <c r="I34" s="37"/>
      <c r="J34" s="122">
        <v>3</v>
      </c>
      <c r="K34" s="123"/>
      <c r="L34" s="122">
        <v>0</v>
      </c>
      <c r="M34" s="123"/>
      <c r="N34" s="122">
        <v>0</v>
      </c>
      <c r="O34" s="123"/>
      <c r="P34" s="12"/>
    </row>
    <row r="35" spans="1:16" s="1" customFormat="1" ht="12.95" customHeight="1" x14ac:dyDescent="0.25">
      <c r="A35" s="7"/>
      <c r="B35" s="159"/>
      <c r="C35" s="38" t="s">
        <v>57</v>
      </c>
      <c r="D35" s="14"/>
      <c r="E35" s="14"/>
      <c r="F35" s="14"/>
      <c r="G35" s="14"/>
      <c r="H35" s="14"/>
      <c r="I35" s="15"/>
      <c r="J35" s="39"/>
      <c r="K35" s="124">
        <f>J36+J37+J38</f>
        <v>12</v>
      </c>
      <c r="L35" s="39"/>
      <c r="M35" s="124">
        <f>L36+L37+L38</f>
        <v>0</v>
      </c>
      <c r="N35" s="39"/>
      <c r="O35" s="124">
        <f>N36+N37+N38</f>
        <v>0</v>
      </c>
      <c r="P35" s="12"/>
    </row>
    <row r="36" spans="1:16" s="1" customFormat="1" ht="12.95" customHeight="1" x14ac:dyDescent="0.25">
      <c r="A36" s="7"/>
      <c r="B36" s="159"/>
      <c r="C36" s="29" t="s">
        <v>5</v>
      </c>
      <c r="D36" s="40" t="s">
        <v>144</v>
      </c>
      <c r="E36" s="40"/>
      <c r="F36" s="40"/>
      <c r="G36" s="40"/>
      <c r="H36" s="40"/>
      <c r="I36" s="41"/>
      <c r="J36" s="42">
        <v>1</v>
      </c>
      <c r="K36" s="125"/>
      <c r="L36" s="42">
        <v>0</v>
      </c>
      <c r="M36" s="125"/>
      <c r="N36" s="42">
        <v>0</v>
      </c>
      <c r="O36" s="125"/>
      <c r="P36" s="17"/>
    </row>
    <row r="37" spans="1:16" s="1" customFormat="1" ht="12.95" customHeight="1" x14ac:dyDescent="0.25">
      <c r="A37" s="7"/>
      <c r="B37" s="159"/>
      <c r="C37" s="24" t="s">
        <v>6</v>
      </c>
      <c r="D37" s="25" t="s">
        <v>58</v>
      </c>
      <c r="E37" s="26"/>
      <c r="F37" s="26"/>
      <c r="G37" s="26"/>
      <c r="H37" s="26"/>
      <c r="I37" s="27"/>
      <c r="J37" s="43">
        <v>2</v>
      </c>
      <c r="K37" s="125"/>
      <c r="L37" s="43">
        <v>0</v>
      </c>
      <c r="M37" s="125"/>
      <c r="N37" s="43">
        <v>0</v>
      </c>
      <c r="O37" s="125"/>
      <c r="P37" s="12"/>
    </row>
    <row r="38" spans="1:16" s="1" customFormat="1" ht="12.95" customHeight="1" x14ac:dyDescent="0.25">
      <c r="A38" s="7"/>
      <c r="B38" s="159"/>
      <c r="C38" s="24" t="s">
        <v>29</v>
      </c>
      <c r="D38" s="25" t="s">
        <v>37</v>
      </c>
      <c r="E38" s="26"/>
      <c r="F38" s="26"/>
      <c r="G38" s="26"/>
      <c r="H38" s="26"/>
      <c r="I38" s="27"/>
      <c r="J38" s="22">
        <v>9</v>
      </c>
      <c r="K38" s="125"/>
      <c r="L38" s="22">
        <v>0</v>
      </c>
      <c r="M38" s="125"/>
      <c r="N38" s="22">
        <v>0</v>
      </c>
      <c r="O38" s="125"/>
      <c r="P38" s="12"/>
    </row>
    <row r="39" spans="1:16" s="1" customFormat="1" ht="12.95" customHeight="1" x14ac:dyDescent="0.25">
      <c r="A39" s="7"/>
      <c r="B39" s="159"/>
      <c r="C39" s="38" t="s">
        <v>59</v>
      </c>
      <c r="D39" s="14"/>
      <c r="E39" s="14"/>
      <c r="F39" s="14"/>
      <c r="G39" s="14"/>
      <c r="H39" s="14"/>
      <c r="I39" s="15"/>
      <c r="J39" s="16"/>
      <c r="K39" s="124">
        <f>J40+J41</f>
        <v>1</v>
      </c>
      <c r="L39" s="16"/>
      <c r="M39" s="124">
        <f>L40+L41</f>
        <v>0</v>
      </c>
      <c r="N39" s="16"/>
      <c r="O39" s="124">
        <f>N40+N41</f>
        <v>0</v>
      </c>
      <c r="P39" s="12"/>
    </row>
    <row r="40" spans="1:16" s="1" customFormat="1" ht="12.95" customHeight="1" x14ac:dyDescent="0.25">
      <c r="A40" s="7"/>
      <c r="B40" s="159"/>
      <c r="C40" s="24" t="s">
        <v>5</v>
      </c>
      <c r="D40" s="25" t="s">
        <v>60</v>
      </c>
      <c r="E40" s="26"/>
      <c r="F40" s="26"/>
      <c r="G40" s="26"/>
      <c r="H40" s="26"/>
      <c r="I40" s="27"/>
      <c r="J40" s="28">
        <v>0.5</v>
      </c>
      <c r="K40" s="125"/>
      <c r="L40" s="28">
        <v>0</v>
      </c>
      <c r="M40" s="125"/>
      <c r="N40" s="28">
        <v>0</v>
      </c>
      <c r="O40" s="125"/>
      <c r="P40" s="12"/>
    </row>
    <row r="41" spans="1:16" s="1" customFormat="1" ht="12.95" customHeight="1" x14ac:dyDescent="0.25">
      <c r="A41" s="7"/>
      <c r="B41" s="159"/>
      <c r="C41" s="44" t="s">
        <v>6</v>
      </c>
      <c r="D41" s="45" t="s">
        <v>61</v>
      </c>
      <c r="E41" s="46"/>
      <c r="F41" s="46"/>
      <c r="G41" s="46"/>
      <c r="H41" s="46"/>
      <c r="I41" s="47"/>
      <c r="J41" s="48">
        <v>0.5</v>
      </c>
      <c r="K41" s="125"/>
      <c r="L41" s="48">
        <v>0</v>
      </c>
      <c r="M41" s="125"/>
      <c r="N41" s="48">
        <v>0</v>
      </c>
      <c r="O41" s="125"/>
      <c r="P41" s="12"/>
    </row>
    <row r="42" spans="1:16" s="1" customFormat="1" ht="12.95" customHeight="1" x14ac:dyDescent="0.25">
      <c r="A42" s="7"/>
      <c r="B42" s="159"/>
      <c r="C42" s="102" t="s">
        <v>128</v>
      </c>
      <c r="D42" s="103"/>
      <c r="E42" s="103"/>
      <c r="F42" s="103"/>
      <c r="G42" s="103"/>
      <c r="H42" s="103"/>
      <c r="I42" s="104"/>
      <c r="J42" s="105">
        <f>J31+J32+J33+J34+K35+K39</f>
        <v>38</v>
      </c>
      <c r="K42" s="106"/>
      <c r="L42" s="105">
        <f t="shared" ref="L42" si="1">L31+L32+L33+L34+M35+M39</f>
        <v>0</v>
      </c>
      <c r="M42" s="106"/>
      <c r="N42" s="105">
        <f t="shared" ref="N42" si="2">N31+N32+N33+N34+O35+O39</f>
        <v>0</v>
      </c>
      <c r="O42" s="106"/>
      <c r="P42" s="34"/>
    </row>
    <row r="43" spans="1:16" s="1" customFormat="1" ht="12.95" customHeight="1" x14ac:dyDescent="0.25">
      <c r="A43" s="7"/>
      <c r="B43" s="159"/>
      <c r="C43" s="49" t="s">
        <v>64</v>
      </c>
      <c r="D43" s="50"/>
      <c r="E43" s="11"/>
      <c r="F43" s="11"/>
      <c r="G43" s="11"/>
      <c r="H43" s="11"/>
      <c r="I43" s="51"/>
      <c r="J43" s="122">
        <v>15</v>
      </c>
      <c r="K43" s="123"/>
      <c r="L43" s="122">
        <v>0</v>
      </c>
      <c r="M43" s="123"/>
      <c r="N43" s="122">
        <v>0</v>
      </c>
      <c r="O43" s="123"/>
      <c r="P43" s="12"/>
    </row>
    <row r="44" spans="1:16" s="1" customFormat="1" ht="12.95" customHeight="1" x14ac:dyDescent="0.25">
      <c r="A44" s="7"/>
      <c r="B44" s="159"/>
      <c r="C44" s="107" t="s">
        <v>8</v>
      </c>
      <c r="D44" s="108"/>
      <c r="E44" s="108"/>
      <c r="F44" s="108"/>
      <c r="G44" s="108"/>
      <c r="H44" s="108"/>
      <c r="I44" s="109"/>
      <c r="J44" s="110">
        <f>J42+J26+J30+J43+J17</f>
        <v>123</v>
      </c>
      <c r="K44" s="111"/>
      <c r="L44" s="110">
        <f>L42+L26+L30+L43+L17</f>
        <v>0</v>
      </c>
      <c r="M44" s="111"/>
      <c r="N44" s="110">
        <f>N42+N26+N30+N43+N17</f>
        <v>0</v>
      </c>
      <c r="O44" s="111"/>
      <c r="P44" s="52"/>
    </row>
    <row r="45" spans="1:16" s="1" customFormat="1" ht="12.95" customHeight="1" x14ac:dyDescent="0.25">
      <c r="A45" s="7"/>
      <c r="B45" s="92"/>
      <c r="C45" s="107" t="s">
        <v>129</v>
      </c>
      <c r="D45" s="108"/>
      <c r="E45" s="108"/>
      <c r="F45" s="108"/>
      <c r="G45" s="108"/>
      <c r="H45" s="108"/>
      <c r="I45" s="109"/>
      <c r="J45" s="110">
        <f>IF((J42+J30+J26+J17)&gt;50,50,(J42+J30+J26+J17))+J43</f>
        <v>65</v>
      </c>
      <c r="K45" s="111"/>
      <c r="L45" s="110">
        <f t="shared" ref="L45" si="3">IF((L42+L30+L26+L17)&gt;50,50,(L42+L30+L26+L17))+L43</f>
        <v>0</v>
      </c>
      <c r="M45" s="111"/>
      <c r="N45" s="110">
        <f t="shared" ref="N45" si="4">IF((N42+N30+N26+N17)&gt;50,50,(N42+N30+N26+N17))+N43</f>
        <v>0</v>
      </c>
      <c r="O45" s="111"/>
      <c r="P45" s="52"/>
    </row>
    <row r="46" spans="1:16" s="1" customFormat="1" ht="12.95" customHeight="1" x14ac:dyDescent="0.25">
      <c r="A46" s="7"/>
      <c r="B46" s="154" t="s">
        <v>9</v>
      </c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53"/>
    </row>
    <row r="47" spans="1:16" s="1" customFormat="1" ht="12.95" customHeight="1" x14ac:dyDescent="0.25">
      <c r="A47" s="7"/>
      <c r="B47" s="146" t="s">
        <v>20</v>
      </c>
      <c r="C47" s="117" t="s">
        <v>11</v>
      </c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9"/>
    </row>
    <row r="48" spans="1:16" s="1" customFormat="1" ht="12.95" customHeight="1" x14ac:dyDescent="0.25">
      <c r="A48" s="7"/>
      <c r="B48" s="146"/>
      <c r="C48" s="14" t="s">
        <v>65</v>
      </c>
      <c r="D48" s="14"/>
      <c r="E48" s="14"/>
      <c r="F48" s="14"/>
      <c r="G48" s="14"/>
      <c r="H48" s="14"/>
      <c r="I48" s="15"/>
      <c r="J48" s="16"/>
      <c r="K48" s="124">
        <f>J49+J50+J51</f>
        <v>4</v>
      </c>
      <c r="L48" s="16"/>
      <c r="M48" s="124">
        <f>L49+L50+L51</f>
        <v>0</v>
      </c>
      <c r="N48" s="16"/>
      <c r="O48" s="124">
        <f>N49+N50+N51</f>
        <v>0</v>
      </c>
      <c r="P48" s="54"/>
    </row>
    <row r="49" spans="1:16" s="1" customFormat="1" ht="12.95" customHeight="1" x14ac:dyDescent="0.25">
      <c r="A49" s="7"/>
      <c r="B49" s="146"/>
      <c r="C49" s="55" t="s">
        <v>5</v>
      </c>
      <c r="D49" s="20" t="s">
        <v>71</v>
      </c>
      <c r="E49" s="20"/>
      <c r="F49" s="20"/>
      <c r="G49" s="20"/>
      <c r="H49" s="20"/>
      <c r="I49" s="21"/>
      <c r="J49" s="28">
        <v>1</v>
      </c>
      <c r="K49" s="125"/>
      <c r="L49" s="28">
        <v>0</v>
      </c>
      <c r="M49" s="125"/>
      <c r="N49" s="28">
        <v>0</v>
      </c>
      <c r="O49" s="125"/>
      <c r="P49" s="56"/>
    </row>
    <row r="50" spans="1:16" s="1" customFormat="1" ht="12.95" customHeight="1" x14ac:dyDescent="0.25">
      <c r="A50" s="7"/>
      <c r="B50" s="146"/>
      <c r="C50" s="57" t="s">
        <v>6</v>
      </c>
      <c r="D50" s="25" t="s">
        <v>38</v>
      </c>
      <c r="E50" s="26"/>
      <c r="F50" s="26"/>
      <c r="G50" s="26"/>
      <c r="H50" s="26"/>
      <c r="I50" s="27"/>
      <c r="J50" s="58">
        <v>1</v>
      </c>
      <c r="K50" s="125"/>
      <c r="L50" s="58">
        <v>0</v>
      </c>
      <c r="M50" s="125"/>
      <c r="N50" s="58">
        <v>0</v>
      </c>
      <c r="O50" s="125"/>
      <c r="P50" s="56"/>
    </row>
    <row r="51" spans="1:16" s="1" customFormat="1" ht="12.95" customHeight="1" x14ac:dyDescent="0.25">
      <c r="A51" s="7"/>
      <c r="B51" s="146"/>
      <c r="C51" s="59" t="s">
        <v>29</v>
      </c>
      <c r="D51" s="60" t="s">
        <v>72</v>
      </c>
      <c r="E51" s="40"/>
      <c r="F51" s="40"/>
      <c r="G51" s="40"/>
      <c r="H51" s="40"/>
      <c r="I51" s="41"/>
      <c r="J51" s="22">
        <v>2</v>
      </c>
      <c r="K51" s="126"/>
      <c r="L51" s="22">
        <v>0</v>
      </c>
      <c r="M51" s="126"/>
      <c r="N51" s="22">
        <v>0</v>
      </c>
      <c r="O51" s="126"/>
      <c r="P51" s="54"/>
    </row>
    <row r="52" spans="1:16" s="1" customFormat="1" ht="12.95" customHeight="1" x14ac:dyDescent="0.25">
      <c r="A52" s="7"/>
      <c r="B52" s="146"/>
      <c r="C52" s="50" t="s">
        <v>66</v>
      </c>
      <c r="D52" s="50"/>
      <c r="E52" s="11"/>
      <c r="F52" s="11"/>
      <c r="G52" s="11"/>
      <c r="H52" s="11"/>
      <c r="I52" s="51"/>
      <c r="J52" s="122">
        <v>12</v>
      </c>
      <c r="K52" s="123"/>
      <c r="L52" s="122">
        <v>0</v>
      </c>
      <c r="M52" s="123"/>
      <c r="N52" s="122">
        <v>0</v>
      </c>
      <c r="O52" s="123"/>
      <c r="P52" s="54"/>
    </row>
    <row r="53" spans="1:16" s="1" customFormat="1" ht="12.95" customHeight="1" x14ac:dyDescent="0.25">
      <c r="A53" s="7"/>
      <c r="B53" s="146"/>
      <c r="C53" s="61" t="s">
        <v>67</v>
      </c>
      <c r="D53" s="35"/>
      <c r="E53" s="35"/>
      <c r="F53" s="35"/>
      <c r="G53" s="35"/>
      <c r="H53" s="35"/>
      <c r="I53" s="37"/>
      <c r="J53" s="122">
        <v>3</v>
      </c>
      <c r="K53" s="123"/>
      <c r="L53" s="122">
        <v>0</v>
      </c>
      <c r="M53" s="123"/>
      <c r="N53" s="122">
        <v>0</v>
      </c>
      <c r="O53" s="123"/>
      <c r="P53" s="54"/>
    </row>
    <row r="54" spans="1:16" s="1" customFormat="1" ht="12.95" customHeight="1" x14ac:dyDescent="0.25">
      <c r="A54" s="7"/>
      <c r="B54" s="146"/>
      <c r="C54" s="50" t="s">
        <v>68</v>
      </c>
      <c r="D54" s="11"/>
      <c r="E54" s="11"/>
      <c r="F54" s="11"/>
      <c r="G54" s="11"/>
      <c r="H54" s="11"/>
      <c r="I54" s="51"/>
      <c r="J54" s="122">
        <v>1</v>
      </c>
      <c r="K54" s="123"/>
      <c r="L54" s="122">
        <v>0</v>
      </c>
      <c r="M54" s="123"/>
      <c r="N54" s="122">
        <v>0</v>
      </c>
      <c r="O54" s="123"/>
      <c r="P54" s="56"/>
    </row>
    <row r="55" spans="1:16" s="1" customFormat="1" ht="12.95" customHeight="1" x14ac:dyDescent="0.25">
      <c r="A55" s="7"/>
      <c r="B55" s="146"/>
      <c r="C55" s="62" t="s">
        <v>69</v>
      </c>
      <c r="D55" s="14"/>
      <c r="E55" s="14"/>
      <c r="F55" s="14"/>
      <c r="G55" s="14"/>
      <c r="H55" s="14"/>
      <c r="I55" s="15"/>
      <c r="J55" s="16"/>
      <c r="K55" s="124">
        <f>J56+J57+J58</f>
        <v>3</v>
      </c>
      <c r="L55" s="16"/>
      <c r="M55" s="124">
        <f>L56+L57+L58</f>
        <v>0</v>
      </c>
      <c r="N55" s="16"/>
      <c r="O55" s="124">
        <f>N56+N57+N58</f>
        <v>0</v>
      </c>
      <c r="P55" s="54"/>
    </row>
    <row r="56" spans="1:16" s="1" customFormat="1" ht="12.95" customHeight="1" x14ac:dyDescent="0.25">
      <c r="A56" s="7"/>
      <c r="B56" s="146"/>
      <c r="C56" s="57" t="s">
        <v>5</v>
      </c>
      <c r="D56" s="25" t="s">
        <v>34</v>
      </c>
      <c r="E56" s="26"/>
      <c r="F56" s="26"/>
      <c r="G56" s="26"/>
      <c r="H56" s="26"/>
      <c r="I56" s="27"/>
      <c r="J56" s="22">
        <v>1</v>
      </c>
      <c r="K56" s="125"/>
      <c r="L56" s="22">
        <v>0</v>
      </c>
      <c r="M56" s="125"/>
      <c r="N56" s="22">
        <v>0</v>
      </c>
      <c r="O56" s="125"/>
      <c r="P56" s="54"/>
    </row>
    <row r="57" spans="1:16" s="1" customFormat="1" ht="12.95" customHeight="1" x14ac:dyDescent="0.25">
      <c r="A57" s="7"/>
      <c r="B57" s="146"/>
      <c r="C57" s="57" t="s">
        <v>6</v>
      </c>
      <c r="D57" s="25" t="s">
        <v>73</v>
      </c>
      <c r="E57" s="26"/>
      <c r="F57" s="26"/>
      <c r="G57" s="26"/>
      <c r="H57" s="26"/>
      <c r="I57" s="27"/>
      <c r="J57" s="63">
        <v>1</v>
      </c>
      <c r="K57" s="125"/>
      <c r="L57" s="63">
        <v>0</v>
      </c>
      <c r="M57" s="125"/>
      <c r="N57" s="63">
        <v>0</v>
      </c>
      <c r="O57" s="125"/>
      <c r="P57" s="54"/>
    </row>
    <row r="58" spans="1:16" s="1" customFormat="1" ht="12.95" customHeight="1" x14ac:dyDescent="0.25">
      <c r="A58" s="7"/>
      <c r="B58" s="146"/>
      <c r="C58" s="64" t="s">
        <v>29</v>
      </c>
      <c r="D58" s="65" t="s">
        <v>39</v>
      </c>
      <c r="E58" s="66"/>
      <c r="F58" s="66"/>
      <c r="G58" s="66"/>
      <c r="H58" s="66"/>
      <c r="I58" s="67"/>
      <c r="J58" s="68">
        <v>1</v>
      </c>
      <c r="K58" s="125"/>
      <c r="L58" s="68">
        <v>0</v>
      </c>
      <c r="M58" s="126"/>
      <c r="N58" s="68">
        <v>0</v>
      </c>
      <c r="O58" s="126"/>
      <c r="P58" s="54"/>
    </row>
    <row r="59" spans="1:16" s="1" customFormat="1" ht="12.95" customHeight="1" x14ac:dyDescent="0.25">
      <c r="A59" s="7"/>
      <c r="B59" s="146"/>
      <c r="C59" s="62" t="s">
        <v>70</v>
      </c>
      <c r="D59" s="62"/>
      <c r="E59" s="14"/>
      <c r="F59" s="14"/>
      <c r="G59" s="14"/>
      <c r="H59" s="14"/>
      <c r="I59" s="15"/>
      <c r="J59" s="69"/>
      <c r="K59" s="127">
        <f>J60+J61</f>
        <v>2</v>
      </c>
      <c r="L59" s="69"/>
      <c r="M59" s="127">
        <f>L60+L61</f>
        <v>0</v>
      </c>
      <c r="N59" s="69"/>
      <c r="O59" s="127">
        <f>N60+N61</f>
        <v>0</v>
      </c>
      <c r="P59" s="54"/>
    </row>
    <row r="60" spans="1:16" s="1" customFormat="1" ht="12.95" customHeight="1" x14ac:dyDescent="0.25">
      <c r="A60" s="7"/>
      <c r="B60" s="146"/>
      <c r="C60" s="57" t="s">
        <v>5</v>
      </c>
      <c r="D60" s="26" t="s">
        <v>40</v>
      </c>
      <c r="E60" s="26"/>
      <c r="F60" s="26"/>
      <c r="G60" s="26"/>
      <c r="H60" s="26"/>
      <c r="I60" s="27"/>
      <c r="J60" s="58">
        <v>1</v>
      </c>
      <c r="K60" s="128"/>
      <c r="L60" s="58">
        <v>0</v>
      </c>
      <c r="M60" s="128"/>
      <c r="N60" s="58">
        <v>0</v>
      </c>
      <c r="O60" s="128"/>
      <c r="P60" s="54"/>
    </row>
    <row r="61" spans="1:16" s="1" customFormat="1" ht="12.95" customHeight="1" x14ac:dyDescent="0.25">
      <c r="A61" s="7"/>
      <c r="B61" s="146"/>
      <c r="C61" s="64" t="s">
        <v>6</v>
      </c>
      <c r="D61" s="66" t="s">
        <v>74</v>
      </c>
      <c r="E61" s="66"/>
      <c r="F61" s="66"/>
      <c r="G61" s="66"/>
      <c r="H61" s="66"/>
      <c r="I61" s="66"/>
      <c r="J61" s="22">
        <v>1</v>
      </c>
      <c r="K61" s="128"/>
      <c r="L61" s="22">
        <v>0</v>
      </c>
      <c r="M61" s="128"/>
      <c r="N61" s="22">
        <v>0</v>
      </c>
      <c r="O61" s="128"/>
      <c r="P61" s="54"/>
    </row>
    <row r="62" spans="1:16" s="1" customFormat="1" ht="12.95" customHeight="1" x14ac:dyDescent="0.25">
      <c r="A62" s="7"/>
      <c r="B62" s="146"/>
      <c r="C62" s="151" t="s">
        <v>12</v>
      </c>
      <c r="D62" s="151"/>
      <c r="E62" s="151"/>
      <c r="F62" s="151"/>
      <c r="G62" s="151"/>
      <c r="H62" s="151"/>
      <c r="I62" s="152"/>
      <c r="J62" s="105">
        <f>K48+J52+J53+J54+K55+K59</f>
        <v>25</v>
      </c>
      <c r="K62" s="106"/>
      <c r="L62" s="105">
        <f t="shared" ref="L62" si="5">M48+L52+L53+L54+M55+M59</f>
        <v>0</v>
      </c>
      <c r="M62" s="106"/>
      <c r="N62" s="105">
        <f t="shared" ref="N62" si="6">O48+N52+N53+N54+O55+O59</f>
        <v>0</v>
      </c>
      <c r="O62" s="106"/>
      <c r="P62" s="70"/>
    </row>
    <row r="63" spans="1:16" s="1" customFormat="1" ht="12.95" customHeight="1" x14ac:dyDescent="0.25">
      <c r="A63" s="7"/>
      <c r="B63" s="146"/>
      <c r="C63" s="117" t="s">
        <v>75</v>
      </c>
      <c r="D63" s="118"/>
      <c r="E63" s="118"/>
      <c r="F63" s="118"/>
      <c r="G63" s="118"/>
      <c r="H63" s="118"/>
      <c r="I63" s="118"/>
      <c r="J63" s="118"/>
      <c r="K63" s="153"/>
      <c r="L63" s="118"/>
      <c r="M63" s="118"/>
      <c r="N63" s="118"/>
      <c r="O63" s="118"/>
      <c r="P63" s="9"/>
    </row>
    <row r="64" spans="1:16" s="1" customFormat="1" ht="12.95" customHeight="1" x14ac:dyDescent="0.25">
      <c r="A64" s="7"/>
      <c r="B64" s="146"/>
      <c r="C64" s="14" t="s">
        <v>76</v>
      </c>
      <c r="D64" s="14"/>
      <c r="E64" s="14"/>
      <c r="F64" s="14"/>
      <c r="G64" s="14"/>
      <c r="H64" s="14"/>
      <c r="I64" s="14"/>
      <c r="J64" s="71"/>
      <c r="K64" s="114">
        <f>J65+J66+J67+J68+J69</f>
        <v>5</v>
      </c>
      <c r="L64" s="71"/>
      <c r="M64" s="114">
        <f>L65+L66+L67+L69</f>
        <v>0</v>
      </c>
      <c r="N64" s="71"/>
      <c r="O64" s="114">
        <f>N65+N66+N67+N69</f>
        <v>0</v>
      </c>
      <c r="P64" s="54"/>
    </row>
    <row r="65" spans="1:16" s="1" customFormat="1" ht="12.95" customHeight="1" x14ac:dyDescent="0.25">
      <c r="A65" s="7"/>
      <c r="B65" s="146"/>
      <c r="C65" s="57" t="s">
        <v>5</v>
      </c>
      <c r="D65" s="25" t="s">
        <v>83</v>
      </c>
      <c r="E65" s="26"/>
      <c r="F65" s="26"/>
      <c r="G65" s="26"/>
      <c r="H65" s="26"/>
      <c r="I65" s="27"/>
      <c r="J65" s="72">
        <v>1</v>
      </c>
      <c r="K65" s="115"/>
      <c r="L65" s="72">
        <v>0</v>
      </c>
      <c r="M65" s="115"/>
      <c r="N65" s="72">
        <v>0</v>
      </c>
      <c r="O65" s="115"/>
      <c r="P65" s="54"/>
    </row>
    <row r="66" spans="1:16" s="1" customFormat="1" ht="12.95" customHeight="1" x14ac:dyDescent="0.25">
      <c r="A66" s="7"/>
      <c r="B66" s="146"/>
      <c r="C66" s="57" t="s">
        <v>6</v>
      </c>
      <c r="D66" s="25" t="s">
        <v>84</v>
      </c>
      <c r="E66" s="26"/>
      <c r="F66" s="26"/>
      <c r="G66" s="26"/>
      <c r="H66" s="26"/>
      <c r="I66" s="27"/>
      <c r="J66" s="73">
        <v>1</v>
      </c>
      <c r="K66" s="115"/>
      <c r="L66" s="73">
        <v>0</v>
      </c>
      <c r="M66" s="115"/>
      <c r="N66" s="73">
        <v>0</v>
      </c>
      <c r="O66" s="115"/>
      <c r="P66" s="54"/>
    </row>
    <row r="67" spans="1:16" s="1" customFormat="1" ht="12.95" customHeight="1" x14ac:dyDescent="0.25">
      <c r="A67" s="7"/>
      <c r="B67" s="146"/>
      <c r="C67" s="57" t="s">
        <v>29</v>
      </c>
      <c r="D67" s="25" t="s">
        <v>85</v>
      </c>
      <c r="E67" s="26"/>
      <c r="F67" s="26"/>
      <c r="G67" s="26"/>
      <c r="H67" s="26"/>
      <c r="I67" s="26"/>
      <c r="J67" s="73">
        <v>1</v>
      </c>
      <c r="K67" s="115"/>
      <c r="L67" s="74">
        <v>0</v>
      </c>
      <c r="M67" s="115"/>
      <c r="N67" s="74">
        <v>0</v>
      </c>
      <c r="O67" s="115"/>
      <c r="P67" s="54"/>
    </row>
    <row r="68" spans="1:16" s="1" customFormat="1" ht="12.95" customHeight="1" x14ac:dyDescent="0.25">
      <c r="A68" s="7"/>
      <c r="B68" s="146"/>
      <c r="C68" s="59" t="s">
        <v>26</v>
      </c>
      <c r="D68" s="60" t="s">
        <v>121</v>
      </c>
      <c r="E68" s="40"/>
      <c r="F68" s="40"/>
      <c r="G68" s="40"/>
      <c r="H68" s="40"/>
      <c r="I68" s="40"/>
      <c r="J68" s="75">
        <v>1</v>
      </c>
      <c r="K68" s="115"/>
      <c r="L68" s="76">
        <v>0</v>
      </c>
      <c r="M68" s="115"/>
      <c r="N68" s="76">
        <v>0</v>
      </c>
      <c r="O68" s="115"/>
      <c r="P68" s="54"/>
    </row>
    <row r="69" spans="1:16" s="1" customFormat="1" ht="12.95" customHeight="1" x14ac:dyDescent="0.25">
      <c r="A69" s="7"/>
      <c r="B69" s="146"/>
      <c r="C69" s="77" t="s">
        <v>32</v>
      </c>
      <c r="D69" s="31" t="s">
        <v>86</v>
      </c>
      <c r="E69" s="32"/>
      <c r="F69" s="32"/>
      <c r="G69" s="32"/>
      <c r="H69" s="32"/>
      <c r="I69" s="32"/>
      <c r="J69" s="76">
        <v>1</v>
      </c>
      <c r="K69" s="115"/>
      <c r="L69" s="76">
        <v>0</v>
      </c>
      <c r="M69" s="115"/>
      <c r="N69" s="76">
        <v>0</v>
      </c>
      <c r="O69" s="115"/>
      <c r="P69" s="54"/>
    </row>
    <row r="70" spans="1:16" s="1" customFormat="1" ht="12.95" customHeight="1" x14ac:dyDescent="0.25">
      <c r="A70" s="7"/>
      <c r="B70" s="146"/>
      <c r="C70" s="35" t="s">
        <v>77</v>
      </c>
      <c r="D70" s="35"/>
      <c r="E70" s="35"/>
      <c r="F70" s="35"/>
      <c r="G70" s="35"/>
      <c r="H70" s="35"/>
      <c r="I70" s="37"/>
      <c r="J70" s="71"/>
      <c r="K70" s="114">
        <f>J71+J72</f>
        <v>3</v>
      </c>
      <c r="L70" s="71"/>
      <c r="M70" s="114">
        <f>L71+L72</f>
        <v>0</v>
      </c>
      <c r="N70" s="71"/>
      <c r="O70" s="114">
        <f>N71+N72</f>
        <v>0</v>
      </c>
      <c r="P70" s="54"/>
    </row>
    <row r="71" spans="1:16" s="1" customFormat="1" ht="12.95" customHeight="1" x14ac:dyDescent="0.25">
      <c r="A71" s="7"/>
      <c r="B71" s="146"/>
      <c r="C71" s="57" t="s">
        <v>5</v>
      </c>
      <c r="D71" s="25" t="s">
        <v>87</v>
      </c>
      <c r="E71" s="26"/>
      <c r="F71" s="26"/>
      <c r="G71" s="26"/>
      <c r="H71" s="26"/>
      <c r="I71" s="27"/>
      <c r="J71" s="74">
        <v>2</v>
      </c>
      <c r="K71" s="115"/>
      <c r="L71" s="74">
        <v>0</v>
      </c>
      <c r="M71" s="115"/>
      <c r="N71" s="74">
        <v>0</v>
      </c>
      <c r="O71" s="115"/>
      <c r="P71" s="54"/>
    </row>
    <row r="72" spans="1:16" s="1" customFormat="1" ht="12.95" customHeight="1" x14ac:dyDescent="0.25">
      <c r="A72" s="7"/>
      <c r="B72" s="146"/>
      <c r="C72" s="64" t="s">
        <v>6</v>
      </c>
      <c r="D72" s="65" t="s">
        <v>88</v>
      </c>
      <c r="E72" s="66"/>
      <c r="F72" s="66"/>
      <c r="G72" s="66"/>
      <c r="H72" s="66"/>
      <c r="I72" s="67"/>
      <c r="J72" s="78">
        <v>1</v>
      </c>
      <c r="K72" s="116"/>
      <c r="L72" s="78">
        <v>0</v>
      </c>
      <c r="M72" s="116"/>
      <c r="N72" s="78">
        <v>0</v>
      </c>
      <c r="O72" s="116"/>
      <c r="P72" s="54"/>
    </row>
    <row r="73" spans="1:16" s="1" customFormat="1" ht="12.95" customHeight="1" x14ac:dyDescent="0.25">
      <c r="A73" s="7"/>
      <c r="B73" s="146"/>
      <c r="C73" s="14" t="s">
        <v>78</v>
      </c>
      <c r="D73" s="14"/>
      <c r="E73" s="14"/>
      <c r="F73" s="14"/>
      <c r="G73" s="14"/>
      <c r="H73" s="14"/>
      <c r="I73" s="15"/>
      <c r="J73" s="71"/>
      <c r="K73" s="114">
        <f>J74+J75+J76+J77</f>
        <v>7</v>
      </c>
      <c r="L73" s="71"/>
      <c r="M73" s="114">
        <f>L74+L75+L76+L77</f>
        <v>0</v>
      </c>
      <c r="N73" s="71"/>
      <c r="O73" s="114">
        <f>N74+N75+N76+N77</f>
        <v>0</v>
      </c>
      <c r="P73" s="54"/>
    </row>
    <row r="74" spans="1:16" s="1" customFormat="1" ht="12.95" customHeight="1" x14ac:dyDescent="0.25">
      <c r="A74" s="7"/>
      <c r="B74" s="146"/>
      <c r="C74" s="55" t="s">
        <v>5</v>
      </c>
      <c r="D74" s="20" t="s">
        <v>89</v>
      </c>
      <c r="E74" s="20"/>
      <c r="F74" s="20"/>
      <c r="G74" s="20"/>
      <c r="H74" s="20"/>
      <c r="I74" s="21"/>
      <c r="J74" s="76">
        <v>2</v>
      </c>
      <c r="K74" s="115"/>
      <c r="L74" s="76">
        <v>0</v>
      </c>
      <c r="M74" s="115"/>
      <c r="N74" s="76">
        <v>0</v>
      </c>
      <c r="O74" s="115"/>
      <c r="P74" s="56"/>
    </row>
    <row r="75" spans="1:16" s="1" customFormat="1" ht="12.95" customHeight="1" x14ac:dyDescent="0.25">
      <c r="A75" s="7"/>
      <c r="B75" s="146"/>
      <c r="C75" s="55" t="s">
        <v>6</v>
      </c>
      <c r="D75" s="20" t="s">
        <v>90</v>
      </c>
      <c r="E75" s="20"/>
      <c r="F75" s="20"/>
      <c r="G75" s="20"/>
      <c r="H75" s="20"/>
      <c r="I75" s="21"/>
      <c r="J75" s="76">
        <v>2</v>
      </c>
      <c r="K75" s="115"/>
      <c r="L75" s="76">
        <v>0</v>
      </c>
      <c r="M75" s="115"/>
      <c r="N75" s="76">
        <v>0</v>
      </c>
      <c r="O75" s="115"/>
      <c r="P75" s="56"/>
    </row>
    <row r="76" spans="1:16" s="1" customFormat="1" ht="12.95" customHeight="1" x14ac:dyDescent="0.25">
      <c r="A76" s="7"/>
      <c r="B76" s="146"/>
      <c r="C76" s="57" t="s">
        <v>29</v>
      </c>
      <c r="D76" s="26" t="s">
        <v>91</v>
      </c>
      <c r="E76" s="26"/>
      <c r="F76" s="26"/>
      <c r="G76" s="26"/>
      <c r="H76" s="26"/>
      <c r="I76" s="27"/>
      <c r="J76" s="76">
        <v>1</v>
      </c>
      <c r="K76" s="115"/>
      <c r="L76" s="76">
        <v>0</v>
      </c>
      <c r="M76" s="115"/>
      <c r="N76" s="76">
        <v>0</v>
      </c>
      <c r="O76" s="115"/>
      <c r="P76" s="54"/>
    </row>
    <row r="77" spans="1:16" s="1" customFormat="1" ht="12.95" customHeight="1" x14ac:dyDescent="0.25">
      <c r="A77" s="7"/>
      <c r="B77" s="146"/>
      <c r="C77" s="64" t="s">
        <v>26</v>
      </c>
      <c r="D77" s="66" t="s">
        <v>92</v>
      </c>
      <c r="E77" s="66"/>
      <c r="F77" s="66"/>
      <c r="G77" s="66"/>
      <c r="H77" s="66"/>
      <c r="I77" s="66"/>
      <c r="J77" s="79">
        <v>2</v>
      </c>
      <c r="K77" s="116"/>
      <c r="L77" s="79">
        <v>0</v>
      </c>
      <c r="M77" s="116"/>
      <c r="N77" s="79">
        <v>0</v>
      </c>
      <c r="O77" s="116"/>
      <c r="P77" s="54"/>
    </row>
    <row r="78" spans="1:16" s="1" customFormat="1" ht="12.95" customHeight="1" x14ac:dyDescent="0.25">
      <c r="A78" s="7"/>
      <c r="B78" s="146"/>
      <c r="C78" s="11" t="s">
        <v>79</v>
      </c>
      <c r="D78" s="11"/>
      <c r="E78" s="11"/>
      <c r="F78" s="11"/>
      <c r="G78" s="11"/>
      <c r="H78" s="11"/>
      <c r="I78" s="51"/>
      <c r="J78" s="120">
        <v>8</v>
      </c>
      <c r="K78" s="121"/>
      <c r="L78" s="120">
        <v>0</v>
      </c>
      <c r="M78" s="121"/>
      <c r="N78" s="120">
        <v>0</v>
      </c>
      <c r="O78" s="121"/>
      <c r="P78" s="54"/>
    </row>
    <row r="79" spans="1:16" s="1" customFormat="1" ht="12.95" customHeight="1" x14ac:dyDescent="0.25">
      <c r="A79" s="7"/>
      <c r="B79" s="146"/>
      <c r="C79" s="62" t="s">
        <v>80</v>
      </c>
      <c r="D79" s="14"/>
      <c r="E79" s="14"/>
      <c r="F79" s="14"/>
      <c r="G79" s="14"/>
      <c r="H79" s="14"/>
      <c r="I79" s="15"/>
      <c r="J79" s="80"/>
      <c r="K79" s="114">
        <f>J80+J81+J82</f>
        <v>8</v>
      </c>
      <c r="L79" s="80"/>
      <c r="M79" s="114">
        <f>L80+L81+L82</f>
        <v>0</v>
      </c>
      <c r="N79" s="80"/>
      <c r="O79" s="114">
        <f>N80+N81+N82</f>
        <v>0</v>
      </c>
      <c r="P79" s="54"/>
    </row>
    <row r="80" spans="1:16" s="1" customFormat="1" ht="12.95" customHeight="1" x14ac:dyDescent="0.25">
      <c r="A80" s="7"/>
      <c r="B80" s="146"/>
      <c r="C80" s="57" t="s">
        <v>5</v>
      </c>
      <c r="D80" s="25" t="s">
        <v>93</v>
      </c>
      <c r="E80" s="26"/>
      <c r="F80" s="26"/>
      <c r="G80" s="26"/>
      <c r="H80" s="26"/>
      <c r="I80" s="27"/>
      <c r="J80" s="81">
        <v>6</v>
      </c>
      <c r="K80" s="115"/>
      <c r="L80" s="81">
        <v>0</v>
      </c>
      <c r="M80" s="115"/>
      <c r="N80" s="81">
        <v>0</v>
      </c>
      <c r="O80" s="115"/>
      <c r="P80" s="54"/>
    </row>
    <row r="81" spans="1:16" s="1" customFormat="1" ht="12.95" customHeight="1" x14ac:dyDescent="0.25">
      <c r="A81" s="7"/>
      <c r="B81" s="146"/>
      <c r="C81" s="57" t="s">
        <v>6</v>
      </c>
      <c r="D81" s="25" t="s">
        <v>94</v>
      </c>
      <c r="E81" s="26"/>
      <c r="F81" s="26"/>
      <c r="G81" s="26"/>
      <c r="H81" s="26"/>
      <c r="I81" s="27"/>
      <c r="J81" s="81">
        <v>1</v>
      </c>
      <c r="K81" s="115"/>
      <c r="L81" s="81">
        <v>0</v>
      </c>
      <c r="M81" s="115"/>
      <c r="N81" s="81">
        <v>0</v>
      </c>
      <c r="O81" s="115"/>
      <c r="P81" s="54"/>
    </row>
    <row r="82" spans="1:16" s="1" customFormat="1" ht="12.95" customHeight="1" x14ac:dyDescent="0.25">
      <c r="A82" s="7"/>
      <c r="B82" s="146"/>
      <c r="C82" s="64" t="s">
        <v>29</v>
      </c>
      <c r="D82" s="65" t="s">
        <v>33</v>
      </c>
      <c r="E82" s="66"/>
      <c r="F82" s="66"/>
      <c r="G82" s="66"/>
      <c r="H82" s="66"/>
      <c r="I82" s="67"/>
      <c r="J82" s="82">
        <v>1</v>
      </c>
      <c r="K82" s="116"/>
      <c r="L82" s="82">
        <v>0</v>
      </c>
      <c r="M82" s="116"/>
      <c r="N82" s="82">
        <v>0</v>
      </c>
      <c r="O82" s="116"/>
      <c r="P82" s="54"/>
    </row>
    <row r="83" spans="1:16" s="1" customFormat="1" ht="12.95" customHeight="1" x14ac:dyDescent="0.25">
      <c r="A83" s="7"/>
      <c r="B83" s="146"/>
      <c r="C83" s="19" t="s">
        <v>81</v>
      </c>
      <c r="D83" s="20"/>
      <c r="E83" s="40"/>
      <c r="F83" s="40"/>
      <c r="G83" s="40"/>
      <c r="H83" s="20"/>
      <c r="I83" s="41"/>
      <c r="J83" s="147"/>
      <c r="K83" s="148"/>
      <c r="L83" s="147"/>
      <c r="M83" s="148"/>
      <c r="N83" s="147"/>
      <c r="O83" s="148"/>
      <c r="P83" s="54"/>
    </row>
    <row r="84" spans="1:16" s="1" customFormat="1" ht="12.95" customHeight="1" x14ac:dyDescent="0.25">
      <c r="A84" s="7"/>
      <c r="B84" s="146"/>
      <c r="C84" s="57" t="s">
        <v>5</v>
      </c>
      <c r="D84" s="46" t="s">
        <v>95</v>
      </c>
      <c r="E84" s="46"/>
      <c r="F84" s="46"/>
      <c r="G84" s="46"/>
      <c r="H84" s="40"/>
      <c r="I84" s="27"/>
      <c r="J84" s="149">
        <v>1</v>
      </c>
      <c r="K84" s="150"/>
      <c r="L84" s="149">
        <v>0</v>
      </c>
      <c r="M84" s="150"/>
      <c r="N84" s="149">
        <v>0</v>
      </c>
      <c r="O84" s="150"/>
      <c r="P84" s="54"/>
    </row>
    <row r="85" spans="1:16" s="1" customFormat="1" ht="12.95" customHeight="1" x14ac:dyDescent="0.25">
      <c r="A85" s="7"/>
      <c r="B85" s="146"/>
      <c r="C85" s="57" t="s">
        <v>6</v>
      </c>
      <c r="D85" s="26" t="s">
        <v>96</v>
      </c>
      <c r="E85" s="26"/>
      <c r="F85" s="26"/>
      <c r="G85" s="26"/>
      <c r="H85" s="46"/>
      <c r="I85" s="27"/>
      <c r="J85" s="83"/>
      <c r="K85" s="115">
        <f>J86+J87</f>
        <v>2</v>
      </c>
      <c r="L85" s="83"/>
      <c r="M85" s="115">
        <f>L86+L87</f>
        <v>0</v>
      </c>
      <c r="N85" s="83"/>
      <c r="O85" s="115">
        <f>N86+N87</f>
        <v>0</v>
      </c>
      <c r="P85" s="54"/>
    </row>
    <row r="86" spans="1:16" s="1" customFormat="1" ht="12.95" customHeight="1" x14ac:dyDescent="0.25">
      <c r="A86" s="7"/>
      <c r="B86" s="146"/>
      <c r="C86" s="55"/>
      <c r="D86" s="84" t="s">
        <v>98</v>
      </c>
      <c r="E86" s="19" t="s">
        <v>97</v>
      </c>
      <c r="F86" s="20"/>
      <c r="G86" s="20"/>
      <c r="H86" s="26"/>
      <c r="I86" s="27"/>
      <c r="J86" s="85">
        <v>1</v>
      </c>
      <c r="K86" s="115"/>
      <c r="L86" s="85">
        <v>0</v>
      </c>
      <c r="M86" s="115"/>
      <c r="N86" s="85">
        <v>0</v>
      </c>
      <c r="O86" s="115"/>
      <c r="P86" s="54"/>
    </row>
    <row r="87" spans="1:16" s="1" customFormat="1" ht="12.95" customHeight="1" x14ac:dyDescent="0.25">
      <c r="A87" s="7"/>
      <c r="B87" s="146"/>
      <c r="C87" s="55"/>
      <c r="D87" s="84" t="s">
        <v>98</v>
      </c>
      <c r="E87" s="19" t="s">
        <v>43</v>
      </c>
      <c r="F87" s="20"/>
      <c r="G87" s="20"/>
      <c r="H87" s="20"/>
      <c r="I87" s="21"/>
      <c r="J87" s="74">
        <v>1</v>
      </c>
      <c r="K87" s="116"/>
      <c r="L87" s="74">
        <v>0</v>
      </c>
      <c r="M87" s="116"/>
      <c r="N87" s="74">
        <v>0</v>
      </c>
      <c r="O87" s="116"/>
      <c r="P87" s="54"/>
    </row>
    <row r="88" spans="1:16" s="1" customFormat="1" ht="12.95" customHeight="1" x14ac:dyDescent="0.25">
      <c r="A88" s="7"/>
      <c r="B88" s="146"/>
      <c r="C88" s="14" t="s">
        <v>82</v>
      </c>
      <c r="D88" s="14"/>
      <c r="E88" s="14"/>
      <c r="F88" s="14"/>
      <c r="G88" s="14"/>
      <c r="H88" s="14"/>
      <c r="I88" s="15"/>
      <c r="J88" s="71"/>
      <c r="K88" s="114">
        <f>J89+J90+J91+J92</f>
        <v>4</v>
      </c>
      <c r="L88" s="71"/>
      <c r="M88" s="114">
        <f>L89+L90+L91+L92</f>
        <v>0</v>
      </c>
      <c r="N88" s="71"/>
      <c r="O88" s="114">
        <f>N89+N90+N91+N92</f>
        <v>0</v>
      </c>
      <c r="P88" s="54"/>
    </row>
    <row r="89" spans="1:16" s="1" customFormat="1" ht="12.95" customHeight="1" x14ac:dyDescent="0.25">
      <c r="A89" s="7"/>
      <c r="B89" s="146"/>
      <c r="C89" s="59" t="s">
        <v>5</v>
      </c>
      <c r="D89" s="40" t="s">
        <v>42</v>
      </c>
      <c r="E89" s="40"/>
      <c r="F89" s="40"/>
      <c r="G89" s="40"/>
      <c r="H89" s="40"/>
      <c r="I89" s="40"/>
      <c r="J89" s="74">
        <v>1</v>
      </c>
      <c r="K89" s="115"/>
      <c r="L89" s="76">
        <v>0</v>
      </c>
      <c r="M89" s="115"/>
      <c r="N89" s="74">
        <v>0</v>
      </c>
      <c r="O89" s="115"/>
      <c r="P89" s="56"/>
    </row>
    <row r="90" spans="1:16" s="1" customFormat="1" ht="12.95" customHeight="1" x14ac:dyDescent="0.25">
      <c r="A90" s="7"/>
      <c r="B90" s="146"/>
      <c r="C90" s="57" t="s">
        <v>6</v>
      </c>
      <c r="D90" s="26" t="s">
        <v>27</v>
      </c>
      <c r="E90" s="26"/>
      <c r="F90" s="26"/>
      <c r="G90" s="26"/>
      <c r="H90" s="26"/>
      <c r="I90" s="26"/>
      <c r="J90" s="74">
        <v>1</v>
      </c>
      <c r="K90" s="115"/>
      <c r="L90" s="76">
        <v>0</v>
      </c>
      <c r="M90" s="115"/>
      <c r="N90" s="74">
        <v>0</v>
      </c>
      <c r="O90" s="115"/>
      <c r="P90" s="54"/>
    </row>
    <row r="91" spans="1:16" s="1" customFormat="1" ht="12.95" customHeight="1" x14ac:dyDescent="0.25">
      <c r="A91" s="7"/>
      <c r="B91" s="146"/>
      <c r="C91" s="83" t="s">
        <v>29</v>
      </c>
      <c r="D91" s="20" t="s">
        <v>41</v>
      </c>
      <c r="E91" s="20"/>
      <c r="F91" s="20"/>
      <c r="G91" s="20"/>
      <c r="H91" s="20"/>
      <c r="I91" s="20"/>
      <c r="J91" s="74">
        <v>1</v>
      </c>
      <c r="K91" s="115"/>
      <c r="L91" s="74">
        <v>0</v>
      </c>
      <c r="M91" s="115"/>
      <c r="N91" s="75">
        <v>0</v>
      </c>
      <c r="O91" s="115"/>
      <c r="P91" s="54"/>
    </row>
    <row r="92" spans="1:16" s="1" customFormat="1" ht="15.75" customHeight="1" x14ac:dyDescent="0.25">
      <c r="A92" s="7"/>
      <c r="B92" s="146"/>
      <c r="C92" s="64" t="s">
        <v>26</v>
      </c>
      <c r="D92" s="66" t="s">
        <v>28</v>
      </c>
      <c r="E92" s="66"/>
      <c r="F92" s="66"/>
      <c r="G92" s="66"/>
      <c r="H92" s="66"/>
      <c r="I92" s="66"/>
      <c r="J92" s="78">
        <v>1</v>
      </c>
      <c r="K92" s="116"/>
      <c r="L92" s="79">
        <v>0</v>
      </c>
      <c r="M92" s="116"/>
      <c r="N92" s="79">
        <v>0</v>
      </c>
      <c r="O92" s="116"/>
      <c r="P92" s="56"/>
    </row>
    <row r="93" spans="1:16" s="1" customFormat="1" ht="12.95" customHeight="1" x14ac:dyDescent="0.25">
      <c r="A93" s="7"/>
      <c r="B93" s="146"/>
      <c r="C93" s="103" t="s">
        <v>118</v>
      </c>
      <c r="D93" s="103"/>
      <c r="E93" s="103"/>
      <c r="F93" s="103"/>
      <c r="G93" s="103"/>
      <c r="H93" s="103"/>
      <c r="I93" s="104"/>
      <c r="J93" s="105">
        <f>K64+K70+K73+J78+K79+J84+K85+K88</f>
        <v>38</v>
      </c>
      <c r="K93" s="106"/>
      <c r="L93" s="105">
        <f t="shared" ref="L93" si="7">M64+M70+M73+L78+M79+L84+M85+M88</f>
        <v>0</v>
      </c>
      <c r="M93" s="106"/>
      <c r="N93" s="105">
        <f t="shared" ref="N93" si="8">O64+O70+O73+N78+O79+N84+O85+O88</f>
        <v>0</v>
      </c>
      <c r="O93" s="106"/>
      <c r="P93" s="70"/>
    </row>
    <row r="94" spans="1:16" s="1" customFormat="1" ht="12.95" customHeight="1" x14ac:dyDescent="0.25">
      <c r="A94" s="7"/>
      <c r="B94" s="146"/>
      <c r="C94" s="117" t="s">
        <v>19</v>
      </c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9"/>
    </row>
    <row r="95" spans="1:16" s="1" customFormat="1" ht="12.95" customHeight="1" x14ac:dyDescent="0.25">
      <c r="A95" s="7"/>
      <c r="B95" s="146"/>
      <c r="C95" s="35" t="s">
        <v>99</v>
      </c>
      <c r="D95" s="35"/>
      <c r="E95" s="35"/>
      <c r="F95" s="35"/>
      <c r="G95" s="35"/>
      <c r="H95" s="35"/>
      <c r="I95" s="37"/>
      <c r="J95" s="71"/>
      <c r="K95" s="114">
        <f>J96+J97+J98+J99+J100</f>
        <v>8</v>
      </c>
      <c r="L95" s="71"/>
      <c r="M95" s="114">
        <f>L96+L97+L98+L99+L100</f>
        <v>0</v>
      </c>
      <c r="N95" s="71"/>
      <c r="O95" s="114">
        <f>N96+N97+N98+N99+N100</f>
        <v>0</v>
      </c>
      <c r="P95" s="54"/>
    </row>
    <row r="96" spans="1:16" s="1" customFormat="1" ht="12.95" customHeight="1" x14ac:dyDescent="0.25">
      <c r="A96" s="7"/>
      <c r="B96" s="146"/>
      <c r="C96" s="57" t="s">
        <v>5</v>
      </c>
      <c r="D96" s="25" t="s">
        <v>105</v>
      </c>
      <c r="E96" s="26"/>
      <c r="F96" s="26"/>
      <c r="G96" s="26"/>
      <c r="H96" s="26"/>
      <c r="I96" s="27"/>
      <c r="J96" s="74">
        <v>4</v>
      </c>
      <c r="K96" s="115"/>
      <c r="L96" s="74">
        <v>0</v>
      </c>
      <c r="M96" s="115"/>
      <c r="N96" s="74">
        <v>0</v>
      </c>
      <c r="O96" s="115"/>
      <c r="P96" s="56"/>
    </row>
    <row r="97" spans="1:16" s="1" customFormat="1" ht="12.95" customHeight="1" x14ac:dyDescent="0.25">
      <c r="A97" s="7"/>
      <c r="B97" s="146"/>
      <c r="C97" s="55" t="s">
        <v>6</v>
      </c>
      <c r="D97" s="19" t="s">
        <v>106</v>
      </c>
      <c r="E97" s="20"/>
      <c r="F97" s="20"/>
      <c r="G97" s="20"/>
      <c r="H97" s="20"/>
      <c r="I97" s="21"/>
      <c r="J97" s="86">
        <v>1</v>
      </c>
      <c r="K97" s="115"/>
      <c r="L97" s="86">
        <v>0</v>
      </c>
      <c r="M97" s="115"/>
      <c r="N97" s="86">
        <v>0</v>
      </c>
      <c r="O97" s="115"/>
      <c r="P97" s="56"/>
    </row>
    <row r="98" spans="1:16" s="1" customFormat="1" ht="12.95" customHeight="1" x14ac:dyDescent="0.25">
      <c r="A98" s="7"/>
      <c r="B98" s="146"/>
      <c r="C98" s="55" t="s">
        <v>29</v>
      </c>
      <c r="D98" s="19" t="s">
        <v>107</v>
      </c>
      <c r="E98" s="20"/>
      <c r="F98" s="20"/>
      <c r="G98" s="20"/>
      <c r="H98" s="20"/>
      <c r="I98" s="21"/>
      <c r="J98" s="86">
        <v>1</v>
      </c>
      <c r="K98" s="115"/>
      <c r="L98" s="86">
        <v>0</v>
      </c>
      <c r="M98" s="115"/>
      <c r="N98" s="86">
        <v>0</v>
      </c>
      <c r="O98" s="115"/>
      <c r="P98" s="54"/>
    </row>
    <row r="99" spans="1:16" s="1" customFormat="1" ht="12.95" customHeight="1" x14ac:dyDescent="0.25">
      <c r="A99" s="7"/>
      <c r="B99" s="146"/>
      <c r="C99" s="55" t="s">
        <v>26</v>
      </c>
      <c r="D99" s="19" t="s">
        <v>108</v>
      </c>
      <c r="E99" s="20"/>
      <c r="F99" s="20"/>
      <c r="G99" s="20"/>
      <c r="H99" s="20"/>
      <c r="I99" s="21"/>
      <c r="J99" s="86">
        <v>1</v>
      </c>
      <c r="K99" s="115"/>
      <c r="L99" s="86">
        <v>0</v>
      </c>
      <c r="M99" s="115"/>
      <c r="N99" s="86">
        <v>0</v>
      </c>
      <c r="O99" s="115"/>
      <c r="P99" s="56"/>
    </row>
    <row r="100" spans="1:16" s="1" customFormat="1" ht="12.95" customHeight="1" x14ac:dyDescent="0.25">
      <c r="A100" s="7"/>
      <c r="B100" s="146"/>
      <c r="C100" s="59" t="s">
        <v>32</v>
      </c>
      <c r="D100" s="60" t="s">
        <v>109</v>
      </c>
      <c r="E100" s="40"/>
      <c r="F100" s="40"/>
      <c r="G100" s="40"/>
      <c r="H100" s="40"/>
      <c r="I100" s="41"/>
      <c r="J100" s="75">
        <v>1</v>
      </c>
      <c r="K100" s="116"/>
      <c r="L100" s="75">
        <v>0</v>
      </c>
      <c r="M100" s="116"/>
      <c r="N100" s="75">
        <v>0</v>
      </c>
      <c r="O100" s="116"/>
      <c r="P100" s="56"/>
    </row>
    <row r="101" spans="1:16" s="1" customFormat="1" ht="12.95" customHeight="1" x14ac:dyDescent="0.25">
      <c r="A101" s="7"/>
      <c r="B101" s="146"/>
      <c r="C101" s="14" t="s">
        <v>100</v>
      </c>
      <c r="D101" s="14"/>
      <c r="E101" s="14"/>
      <c r="F101" s="14"/>
      <c r="G101" s="14"/>
      <c r="H101" s="14"/>
      <c r="I101" s="15"/>
      <c r="J101" s="80"/>
      <c r="K101" s="114">
        <f>J102+J103</f>
        <v>2</v>
      </c>
      <c r="L101" s="80"/>
      <c r="M101" s="114">
        <f>L102+L103</f>
        <v>0</v>
      </c>
      <c r="N101" s="80"/>
      <c r="O101" s="114">
        <f>N102+N103</f>
        <v>0</v>
      </c>
      <c r="P101" s="12"/>
    </row>
    <row r="102" spans="1:16" s="1" customFormat="1" ht="24.75" customHeight="1" x14ac:dyDescent="0.25">
      <c r="A102" s="7"/>
      <c r="B102" s="146"/>
      <c r="C102" s="55" t="s">
        <v>5</v>
      </c>
      <c r="D102" s="19" t="s">
        <v>110</v>
      </c>
      <c r="E102" s="20"/>
      <c r="F102" s="20"/>
      <c r="G102" s="20"/>
      <c r="H102" s="20"/>
      <c r="I102" s="21"/>
      <c r="J102" s="75">
        <v>1</v>
      </c>
      <c r="K102" s="115"/>
      <c r="L102" s="75">
        <v>0</v>
      </c>
      <c r="M102" s="115"/>
      <c r="N102" s="75">
        <v>0</v>
      </c>
      <c r="O102" s="115"/>
      <c r="P102" s="90"/>
    </row>
    <row r="103" spans="1:16" s="1" customFormat="1" ht="12.95" customHeight="1" x14ac:dyDescent="0.25">
      <c r="A103" s="7"/>
      <c r="B103" s="146"/>
      <c r="C103" s="77" t="s">
        <v>6</v>
      </c>
      <c r="D103" s="31" t="s">
        <v>111</v>
      </c>
      <c r="E103" s="32"/>
      <c r="F103" s="32"/>
      <c r="G103" s="32"/>
      <c r="H103" s="32"/>
      <c r="I103" s="33"/>
      <c r="J103" s="79">
        <v>1</v>
      </c>
      <c r="K103" s="116"/>
      <c r="L103" s="79">
        <v>0</v>
      </c>
      <c r="M103" s="116"/>
      <c r="N103" s="79">
        <v>0</v>
      </c>
      <c r="O103" s="116"/>
      <c r="P103" s="12"/>
    </row>
    <row r="104" spans="1:16" s="1" customFormat="1" ht="12.95" customHeight="1" x14ac:dyDescent="0.25">
      <c r="A104" s="7"/>
      <c r="B104" s="146"/>
      <c r="C104" s="62" t="s">
        <v>101</v>
      </c>
      <c r="D104" s="14"/>
      <c r="E104" s="14"/>
      <c r="F104" s="14"/>
      <c r="G104" s="14"/>
      <c r="H104" s="14"/>
      <c r="I104" s="15"/>
      <c r="J104" s="80"/>
      <c r="K104" s="114">
        <f>J105+J106+J107</f>
        <v>5</v>
      </c>
      <c r="L104" s="80"/>
      <c r="M104" s="114">
        <f>L105+L106+L107</f>
        <v>0</v>
      </c>
      <c r="N104" s="80"/>
      <c r="O104" s="114">
        <f>N105+N106+N107</f>
        <v>0</v>
      </c>
      <c r="P104" s="12"/>
    </row>
    <row r="105" spans="1:16" s="1" customFormat="1" ht="12.95" customHeight="1" x14ac:dyDescent="0.25">
      <c r="A105" s="7"/>
      <c r="B105" s="146"/>
      <c r="C105" s="59" t="s">
        <v>5</v>
      </c>
      <c r="D105" s="40" t="s">
        <v>112</v>
      </c>
      <c r="E105" s="40"/>
      <c r="F105" s="40"/>
      <c r="G105" s="40"/>
      <c r="H105" s="40"/>
      <c r="I105" s="41"/>
      <c r="J105" s="75">
        <v>1</v>
      </c>
      <c r="K105" s="115"/>
      <c r="L105" s="75">
        <v>0</v>
      </c>
      <c r="M105" s="115"/>
      <c r="N105" s="75">
        <v>0</v>
      </c>
      <c r="O105" s="115"/>
      <c r="P105" s="56"/>
    </row>
    <row r="106" spans="1:16" s="1" customFormat="1" ht="12.95" customHeight="1" x14ac:dyDescent="0.25">
      <c r="A106" s="7"/>
      <c r="B106" s="146"/>
      <c r="C106" s="57" t="s">
        <v>6</v>
      </c>
      <c r="D106" s="26" t="s">
        <v>113</v>
      </c>
      <c r="E106" s="26"/>
      <c r="F106" s="26"/>
      <c r="G106" s="26"/>
      <c r="H106" s="26"/>
      <c r="I106" s="27"/>
      <c r="J106" s="74">
        <v>2</v>
      </c>
      <c r="K106" s="115"/>
      <c r="L106" s="74">
        <v>0</v>
      </c>
      <c r="M106" s="115"/>
      <c r="N106" s="74">
        <v>0</v>
      </c>
      <c r="O106" s="115"/>
      <c r="P106" s="87"/>
    </row>
    <row r="107" spans="1:16" s="1" customFormat="1" ht="12.95" customHeight="1" x14ac:dyDescent="0.25">
      <c r="A107" s="7"/>
      <c r="B107" s="146"/>
      <c r="C107" s="64" t="s">
        <v>29</v>
      </c>
      <c r="D107" s="66" t="s">
        <v>114</v>
      </c>
      <c r="E107" s="66"/>
      <c r="F107" s="66"/>
      <c r="G107" s="66"/>
      <c r="H107" s="66"/>
      <c r="I107" s="67"/>
      <c r="J107" s="78">
        <v>2</v>
      </c>
      <c r="K107" s="116"/>
      <c r="L107" s="78">
        <v>0</v>
      </c>
      <c r="M107" s="116"/>
      <c r="N107" s="78">
        <v>0</v>
      </c>
      <c r="O107" s="116"/>
      <c r="P107" s="87"/>
    </row>
    <row r="108" spans="1:16" s="1" customFormat="1" ht="12.95" customHeight="1" x14ac:dyDescent="0.25">
      <c r="A108" s="7"/>
      <c r="B108" s="146"/>
      <c r="C108" s="62" t="s">
        <v>117</v>
      </c>
      <c r="D108" s="62"/>
      <c r="E108" s="14"/>
      <c r="F108" s="14"/>
      <c r="G108" s="14"/>
      <c r="H108" s="14"/>
      <c r="I108" s="15"/>
      <c r="J108" s="80"/>
      <c r="K108" s="114">
        <f>J109+J110</f>
        <v>2</v>
      </c>
      <c r="L108" s="80"/>
      <c r="M108" s="114">
        <f>L109+L110</f>
        <v>0</v>
      </c>
      <c r="N108" s="80"/>
      <c r="O108" s="114">
        <f>N109+N110</f>
        <v>0</v>
      </c>
      <c r="P108" s="87"/>
    </row>
    <row r="109" spans="1:16" s="1" customFormat="1" ht="12.95" customHeight="1" x14ac:dyDescent="0.25">
      <c r="A109" s="7"/>
      <c r="B109" s="146"/>
      <c r="C109" s="55" t="s">
        <v>5</v>
      </c>
      <c r="D109" s="19" t="s">
        <v>115</v>
      </c>
      <c r="E109" s="20"/>
      <c r="F109" s="20"/>
      <c r="G109" s="20"/>
      <c r="H109" s="20"/>
      <c r="I109" s="21"/>
      <c r="J109" s="86">
        <v>1</v>
      </c>
      <c r="K109" s="115"/>
      <c r="L109" s="86">
        <v>0</v>
      </c>
      <c r="M109" s="115"/>
      <c r="N109" s="86">
        <v>0</v>
      </c>
      <c r="O109" s="115"/>
      <c r="P109" s="56"/>
    </row>
    <row r="110" spans="1:16" s="1" customFormat="1" ht="12.95" customHeight="1" x14ac:dyDescent="0.25">
      <c r="A110" s="7"/>
      <c r="B110" s="146"/>
      <c r="C110" s="64" t="s">
        <v>6</v>
      </c>
      <c r="D110" s="65" t="s">
        <v>116</v>
      </c>
      <c r="E110" s="66"/>
      <c r="F110" s="66"/>
      <c r="G110" s="66"/>
      <c r="H110" s="66"/>
      <c r="I110" s="67"/>
      <c r="J110" s="78">
        <v>1</v>
      </c>
      <c r="K110" s="116"/>
      <c r="L110" s="78">
        <v>0</v>
      </c>
      <c r="M110" s="116"/>
      <c r="N110" s="78">
        <v>0</v>
      </c>
      <c r="O110" s="116"/>
      <c r="P110" s="56"/>
    </row>
    <row r="111" spans="1:16" s="1" customFormat="1" ht="12.95" customHeight="1" x14ac:dyDescent="0.25">
      <c r="A111" s="7"/>
      <c r="B111" s="146"/>
      <c r="C111" s="66" t="s">
        <v>102</v>
      </c>
      <c r="D111" s="66"/>
      <c r="E111" s="66"/>
      <c r="F111" s="66"/>
      <c r="G111" s="66"/>
      <c r="H111" s="66"/>
      <c r="I111" s="67"/>
      <c r="J111" s="120">
        <v>1</v>
      </c>
      <c r="K111" s="121"/>
      <c r="L111" s="120">
        <v>0</v>
      </c>
      <c r="M111" s="121"/>
      <c r="N111" s="120">
        <v>0</v>
      </c>
      <c r="O111" s="121"/>
      <c r="P111" s="56"/>
    </row>
    <row r="112" spans="1:16" s="1" customFormat="1" ht="12.95" customHeight="1" x14ac:dyDescent="0.25">
      <c r="A112" s="7"/>
      <c r="B112" s="146"/>
      <c r="C112" s="103" t="s">
        <v>18</v>
      </c>
      <c r="D112" s="103"/>
      <c r="E112" s="103"/>
      <c r="F112" s="103"/>
      <c r="G112" s="103"/>
      <c r="H112" s="103"/>
      <c r="I112" s="104"/>
      <c r="J112" s="105">
        <f>K95+K101+K104+K108+J111</f>
        <v>18</v>
      </c>
      <c r="K112" s="106"/>
      <c r="L112" s="105">
        <f t="shared" ref="L112" si="9">M95+M101+M104+M108+L111</f>
        <v>0</v>
      </c>
      <c r="M112" s="106"/>
      <c r="N112" s="105">
        <f t="shared" ref="N112" si="10">O95+O101+O104+O108+N111</f>
        <v>0</v>
      </c>
      <c r="O112" s="106"/>
      <c r="P112" s="70"/>
    </row>
    <row r="113" spans="1:16" s="1" customFormat="1" ht="12.95" customHeight="1" x14ac:dyDescent="0.25">
      <c r="A113" s="7"/>
      <c r="B113" s="146"/>
      <c r="C113" s="117" t="s">
        <v>17</v>
      </c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9"/>
    </row>
    <row r="114" spans="1:16" s="1" customFormat="1" ht="12.95" customHeight="1" x14ac:dyDescent="0.25">
      <c r="A114" s="7"/>
      <c r="B114" s="146"/>
      <c r="C114" s="35" t="s">
        <v>104</v>
      </c>
      <c r="D114" s="35"/>
      <c r="E114" s="35"/>
      <c r="F114" s="35"/>
      <c r="G114" s="35"/>
      <c r="H114" s="35"/>
      <c r="I114" s="37"/>
      <c r="J114" s="144">
        <v>10</v>
      </c>
      <c r="K114" s="145"/>
      <c r="L114" s="144">
        <v>0</v>
      </c>
      <c r="M114" s="145"/>
      <c r="N114" s="144">
        <v>0</v>
      </c>
      <c r="O114" s="145"/>
      <c r="P114" s="17"/>
    </row>
    <row r="115" spans="1:16" s="1" customFormat="1" ht="12.95" customHeight="1" x14ac:dyDescent="0.25">
      <c r="A115" s="7"/>
      <c r="B115" s="146"/>
      <c r="C115" s="103" t="s">
        <v>16</v>
      </c>
      <c r="D115" s="103"/>
      <c r="E115" s="103"/>
      <c r="F115" s="103"/>
      <c r="G115" s="103"/>
      <c r="H115" s="103"/>
      <c r="I115" s="104"/>
      <c r="J115" s="112">
        <f>SUM(J114)</f>
        <v>10</v>
      </c>
      <c r="K115" s="113"/>
      <c r="L115" s="112">
        <f t="shared" ref="L115" si="11">SUM(L114)</f>
        <v>0</v>
      </c>
      <c r="M115" s="113"/>
      <c r="N115" s="112">
        <f t="shared" ref="N115" si="12">SUM(N114)</f>
        <v>0</v>
      </c>
      <c r="O115" s="113"/>
      <c r="P115" s="70"/>
    </row>
    <row r="116" spans="1:16" s="1" customFormat="1" ht="12.95" customHeight="1" x14ac:dyDescent="0.25">
      <c r="A116" s="7"/>
      <c r="B116" s="146"/>
      <c r="C116" s="117" t="s">
        <v>15</v>
      </c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9"/>
    </row>
    <row r="117" spans="1:16" s="1" customFormat="1" ht="12.95" customHeight="1" x14ac:dyDescent="0.25">
      <c r="A117" s="7"/>
      <c r="B117" s="146"/>
      <c r="C117" s="35" t="s">
        <v>103</v>
      </c>
      <c r="D117" s="35"/>
      <c r="E117" s="35"/>
      <c r="F117" s="35"/>
      <c r="G117" s="35"/>
      <c r="H117" s="35"/>
      <c r="I117" s="37"/>
      <c r="J117" s="144">
        <v>3</v>
      </c>
      <c r="K117" s="145"/>
      <c r="L117" s="144">
        <v>0</v>
      </c>
      <c r="M117" s="145"/>
      <c r="N117" s="144">
        <v>0</v>
      </c>
      <c r="O117" s="145"/>
      <c r="P117" s="12"/>
    </row>
    <row r="118" spans="1:16" s="1" customFormat="1" ht="12.95" customHeight="1" x14ac:dyDescent="0.25">
      <c r="A118" s="7"/>
      <c r="B118" s="146"/>
      <c r="C118" s="103" t="s">
        <v>14</v>
      </c>
      <c r="D118" s="103"/>
      <c r="E118" s="103"/>
      <c r="F118" s="103"/>
      <c r="G118" s="103"/>
      <c r="H118" s="103"/>
      <c r="I118" s="104"/>
      <c r="J118" s="112">
        <f>SUM(J117)</f>
        <v>3</v>
      </c>
      <c r="K118" s="113"/>
      <c r="L118" s="112">
        <f>SUM(L117)</f>
        <v>0</v>
      </c>
      <c r="M118" s="113"/>
      <c r="N118" s="112">
        <f>SUM(N117)</f>
        <v>0</v>
      </c>
      <c r="O118" s="113"/>
      <c r="P118" s="70"/>
    </row>
    <row r="119" spans="1:16" s="1" customFormat="1" ht="12.95" customHeight="1" x14ac:dyDescent="0.25">
      <c r="A119" s="7"/>
      <c r="B119" s="146"/>
      <c r="C119" s="108" t="s">
        <v>13</v>
      </c>
      <c r="D119" s="108"/>
      <c r="E119" s="108"/>
      <c r="F119" s="108"/>
      <c r="G119" s="108"/>
      <c r="H119" s="108"/>
      <c r="I119" s="108"/>
      <c r="J119" s="112">
        <f>J62+J93+J112+J115+J118</f>
        <v>94</v>
      </c>
      <c r="K119" s="113"/>
      <c r="L119" s="112">
        <f>L62+L93+L112+L115+L118</f>
        <v>0</v>
      </c>
      <c r="M119" s="113"/>
      <c r="N119" s="112">
        <f>N62+N93+N112+N115+N118</f>
        <v>0</v>
      </c>
      <c r="O119" s="113"/>
      <c r="P119" s="70"/>
    </row>
    <row r="120" spans="1:16" s="1" customFormat="1" ht="12.95" customHeight="1" x14ac:dyDescent="0.25">
      <c r="A120" s="7"/>
      <c r="B120" s="146"/>
      <c r="C120" s="108" t="s">
        <v>130</v>
      </c>
      <c r="D120" s="108"/>
      <c r="E120" s="108"/>
      <c r="F120" s="108"/>
      <c r="G120" s="108"/>
      <c r="H120" s="108"/>
      <c r="I120" s="108"/>
      <c r="J120" s="112">
        <f>IF(J119&gt;50,50,J119)</f>
        <v>50</v>
      </c>
      <c r="K120" s="113"/>
      <c r="L120" s="112">
        <f>L62+L93+L112+L115+L119</f>
        <v>0</v>
      </c>
      <c r="M120" s="113"/>
      <c r="N120" s="112">
        <f t="shared" ref="N120" si="13">N63+N94+N113+N116+N119</f>
        <v>0</v>
      </c>
      <c r="O120" s="113"/>
      <c r="P120" s="70"/>
    </row>
    <row r="121" spans="1:16" s="95" customFormat="1" ht="18" customHeight="1" x14ac:dyDescent="0.25">
      <c r="A121" s="93"/>
      <c r="B121" s="139" t="s">
        <v>44</v>
      </c>
      <c r="C121" s="140"/>
      <c r="D121" s="140"/>
      <c r="E121" s="140"/>
      <c r="F121" s="140"/>
      <c r="G121" s="140"/>
      <c r="H121" s="140"/>
      <c r="I121" s="141"/>
      <c r="J121" s="142">
        <f>J120+J45</f>
        <v>115</v>
      </c>
      <c r="K121" s="143"/>
      <c r="L121" s="142">
        <f>L120+L45</f>
        <v>0</v>
      </c>
      <c r="M121" s="143"/>
      <c r="N121" s="142">
        <f>N120+N45</f>
        <v>0</v>
      </c>
      <c r="O121" s="143"/>
      <c r="P121" s="94"/>
    </row>
    <row r="122" spans="1:16" ht="15" customHeight="1" x14ac:dyDescent="0.25"/>
    <row r="123" spans="1:16" s="96" customFormat="1" ht="9.9499999999999993" customHeight="1" x14ac:dyDescent="0.25">
      <c r="A123" s="6"/>
      <c r="B123" s="100" t="s">
        <v>131</v>
      </c>
      <c r="C123" s="100"/>
      <c r="D123" s="100"/>
      <c r="E123" s="100"/>
      <c r="F123" s="100"/>
      <c r="G123" s="100"/>
      <c r="H123" s="6"/>
      <c r="I123" s="100" t="s">
        <v>132</v>
      </c>
      <c r="J123" s="100"/>
      <c r="K123" s="100"/>
      <c r="L123" s="100"/>
      <c r="M123" s="100"/>
      <c r="N123" s="6"/>
      <c r="O123" s="6"/>
      <c r="P123" s="97" t="s">
        <v>139</v>
      </c>
    </row>
    <row r="124" spans="1:16" s="96" customFormat="1" ht="9.9499999999999993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spans="1:16" s="96" customFormat="1" ht="39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spans="1:16" s="96" customFormat="1" ht="9.9499999999999993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 spans="1:16" s="96" customFormat="1" ht="9.9499999999999993" customHeight="1" x14ac:dyDescent="0.25">
      <c r="A127" s="6"/>
      <c r="B127" s="98"/>
      <c r="C127" s="98"/>
      <c r="D127" s="98"/>
      <c r="E127" s="98"/>
      <c r="F127" s="98"/>
      <c r="G127" s="6"/>
      <c r="H127" s="6"/>
      <c r="I127" s="98"/>
      <c r="J127" s="98"/>
      <c r="K127" s="98"/>
      <c r="L127" s="6"/>
      <c r="M127" s="6"/>
      <c r="N127" s="6"/>
      <c r="O127" s="6"/>
      <c r="P127" s="98"/>
    </row>
    <row r="128" spans="1:16" s="96" customFormat="1" ht="9.9499999999999993" customHeight="1" x14ac:dyDescent="0.25">
      <c r="A128" s="6"/>
      <c r="B128" s="101" t="s">
        <v>140</v>
      </c>
      <c r="C128" s="101"/>
      <c r="D128" s="101"/>
      <c r="E128" s="101"/>
      <c r="F128" s="101"/>
      <c r="G128" s="101"/>
      <c r="H128" s="6"/>
      <c r="I128" s="101" t="s">
        <v>141</v>
      </c>
      <c r="J128" s="101"/>
      <c r="K128" s="101"/>
      <c r="L128" s="101"/>
      <c r="M128" s="101"/>
      <c r="N128" s="97"/>
      <c r="O128" s="6"/>
      <c r="P128" s="99" t="s">
        <v>133</v>
      </c>
    </row>
    <row r="129" spans="1:16" s="96" customFormat="1" ht="9.9499999999999993" customHeight="1" x14ac:dyDescent="0.25">
      <c r="A129" s="6"/>
      <c r="B129" s="100" t="s">
        <v>134</v>
      </c>
      <c r="C129" s="100"/>
      <c r="D129" s="100"/>
      <c r="E129" s="100"/>
      <c r="F129" s="100"/>
      <c r="G129" s="100"/>
      <c r="H129" s="6"/>
      <c r="I129" s="100" t="s">
        <v>142</v>
      </c>
      <c r="J129" s="100"/>
      <c r="K129" s="100"/>
      <c r="L129" s="100"/>
      <c r="M129" s="100"/>
      <c r="N129" s="6"/>
      <c r="O129" s="6"/>
      <c r="P129" s="97" t="s">
        <v>135</v>
      </c>
    </row>
    <row r="130" spans="1:16" s="96" customFormat="1" ht="9.9499999999999993" customHeight="1" x14ac:dyDescent="0.25">
      <c r="A130" s="6"/>
      <c r="B130" s="100" t="s">
        <v>143</v>
      </c>
      <c r="C130" s="100"/>
      <c r="D130" s="100"/>
      <c r="E130" s="100"/>
      <c r="F130" s="100"/>
      <c r="G130" s="100"/>
      <c r="H130" s="6"/>
      <c r="I130" s="97"/>
      <c r="J130" s="97"/>
      <c r="K130" s="97"/>
      <c r="L130" s="97"/>
      <c r="M130" s="97"/>
      <c r="N130" s="6"/>
      <c r="O130" s="6"/>
      <c r="P130" s="97"/>
    </row>
    <row r="131" spans="1:16" s="96" customFormat="1" ht="14.25" customHeight="1" x14ac:dyDescent="0.25">
      <c r="A131" s="6"/>
      <c r="B131" s="100" t="s">
        <v>136</v>
      </c>
      <c r="C131" s="100"/>
      <c r="D131" s="100"/>
      <c r="E131" s="100"/>
      <c r="F131" s="100"/>
      <c r="G131" s="100"/>
      <c r="H131" s="6"/>
      <c r="I131" s="100" t="s">
        <v>136</v>
      </c>
      <c r="J131" s="100"/>
      <c r="K131" s="100"/>
      <c r="L131" s="100"/>
      <c r="M131" s="100"/>
      <c r="N131" s="6"/>
      <c r="O131" s="6"/>
      <c r="P131" s="97" t="s">
        <v>136</v>
      </c>
    </row>
    <row r="132" spans="1:16" ht="15" customHeight="1" x14ac:dyDescent="0.25">
      <c r="B132" s="100"/>
      <c r="C132" s="100"/>
      <c r="D132" s="100"/>
      <c r="E132" s="100"/>
      <c r="F132" s="100"/>
      <c r="G132" s="100"/>
      <c r="H132" s="6"/>
      <c r="I132" s="6"/>
      <c r="J132" s="6"/>
      <c r="K132" s="6"/>
      <c r="L132" s="6"/>
      <c r="M132" s="6"/>
      <c r="N132" s="6"/>
      <c r="O132" s="6"/>
      <c r="P132" s="6"/>
    </row>
    <row r="133" spans="1:16" ht="9.9499999999999993" customHeight="1" x14ac:dyDescent="0.25">
      <c r="B133" s="100" t="s">
        <v>137</v>
      </c>
      <c r="C133" s="100"/>
      <c r="D133" s="100"/>
      <c r="E133" s="100"/>
      <c r="F133" s="100"/>
      <c r="G133" s="100"/>
      <c r="H133" s="6"/>
      <c r="I133" s="100" t="s">
        <v>137</v>
      </c>
      <c r="J133" s="100"/>
      <c r="K133" s="100"/>
      <c r="L133" s="100"/>
      <c r="M133" s="100"/>
      <c r="N133" s="6"/>
      <c r="O133" s="6"/>
      <c r="P133" s="97" t="s">
        <v>137</v>
      </c>
    </row>
  </sheetData>
  <sheetProtection selectLockedCells="1"/>
  <mergeCells count="191">
    <mergeCell ref="K28:K29"/>
    <mergeCell ref="J34:K34"/>
    <mergeCell ref="K35:K38"/>
    <mergeCell ref="J33:K33"/>
    <mergeCell ref="J43:K43"/>
    <mergeCell ref="N62:O62"/>
    <mergeCell ref="M64:M69"/>
    <mergeCell ref="O64:O69"/>
    <mergeCell ref="M70:M72"/>
    <mergeCell ref="O70:O72"/>
    <mergeCell ref="L32:M32"/>
    <mergeCell ref="N32:O32"/>
    <mergeCell ref="L33:M33"/>
    <mergeCell ref="N33:O33"/>
    <mergeCell ref="L34:M34"/>
    <mergeCell ref="N34:O34"/>
    <mergeCell ref="F6:P6"/>
    <mergeCell ref="B15:O15"/>
    <mergeCell ref="B16:B44"/>
    <mergeCell ref="C16:O16"/>
    <mergeCell ref="J17:K17"/>
    <mergeCell ref="K18:K21"/>
    <mergeCell ref="J23:K23"/>
    <mergeCell ref="J24:K24"/>
    <mergeCell ref="J22:K22"/>
    <mergeCell ref="J25:K25"/>
    <mergeCell ref="B13:I14"/>
    <mergeCell ref="J13:K14"/>
    <mergeCell ref="J32:K32"/>
    <mergeCell ref="C26:I26"/>
    <mergeCell ref="J26:K26"/>
    <mergeCell ref="J27:K27"/>
    <mergeCell ref="C30:I30"/>
    <mergeCell ref="J30:K30"/>
    <mergeCell ref="J31:K31"/>
    <mergeCell ref="L13:M14"/>
    <mergeCell ref="N13:O14"/>
    <mergeCell ref="L17:M17"/>
    <mergeCell ref="N17:O17"/>
    <mergeCell ref="M18:M21"/>
    <mergeCell ref="L84:M84"/>
    <mergeCell ref="N84:O84"/>
    <mergeCell ref="M85:M87"/>
    <mergeCell ref="O85:O87"/>
    <mergeCell ref="J78:K78"/>
    <mergeCell ref="K70:K72"/>
    <mergeCell ref="C44:I44"/>
    <mergeCell ref="J44:K44"/>
    <mergeCell ref="K39:K41"/>
    <mergeCell ref="J54:K54"/>
    <mergeCell ref="K55:K58"/>
    <mergeCell ref="J52:K52"/>
    <mergeCell ref="J53:K53"/>
    <mergeCell ref="K64:K69"/>
    <mergeCell ref="C62:I62"/>
    <mergeCell ref="J62:K62"/>
    <mergeCell ref="C63:O63"/>
    <mergeCell ref="N43:O43"/>
    <mergeCell ref="L44:M44"/>
    <mergeCell ref="N44:O44"/>
    <mergeCell ref="M48:M51"/>
    <mergeCell ref="O48:O51"/>
    <mergeCell ref="B46:O46"/>
    <mergeCell ref="L62:M62"/>
    <mergeCell ref="M88:M92"/>
    <mergeCell ref="O88:O92"/>
    <mergeCell ref="M73:M77"/>
    <mergeCell ref="O73:O77"/>
    <mergeCell ref="L78:M78"/>
    <mergeCell ref="C113:O113"/>
    <mergeCell ref="J114:K114"/>
    <mergeCell ref="C115:I115"/>
    <mergeCell ref="J115:K115"/>
    <mergeCell ref="J111:K111"/>
    <mergeCell ref="C112:I112"/>
    <mergeCell ref="J112:K112"/>
    <mergeCell ref="L114:M114"/>
    <mergeCell ref="N114:O114"/>
    <mergeCell ref="L115:M115"/>
    <mergeCell ref="N115:O115"/>
    <mergeCell ref="L112:M112"/>
    <mergeCell ref="N112:O112"/>
    <mergeCell ref="N78:O78"/>
    <mergeCell ref="K79:K82"/>
    <mergeCell ref="K73:K77"/>
    <mergeCell ref="K85:K87"/>
    <mergeCell ref="J83:K83"/>
    <mergeCell ref="J84:K84"/>
    <mergeCell ref="B121:I121"/>
    <mergeCell ref="J121:K121"/>
    <mergeCell ref="C116:O116"/>
    <mergeCell ref="J117:K117"/>
    <mergeCell ref="C118:I118"/>
    <mergeCell ref="J118:K118"/>
    <mergeCell ref="L117:M117"/>
    <mergeCell ref="N117:O117"/>
    <mergeCell ref="L118:M118"/>
    <mergeCell ref="N118:O118"/>
    <mergeCell ref="L119:M119"/>
    <mergeCell ref="N119:O119"/>
    <mergeCell ref="L121:M121"/>
    <mergeCell ref="N121:O121"/>
    <mergeCell ref="B47:B120"/>
    <mergeCell ref="C47:O47"/>
    <mergeCell ref="K48:K51"/>
    <mergeCell ref="K59:K61"/>
    <mergeCell ref="M79:M82"/>
    <mergeCell ref="O79:O82"/>
    <mergeCell ref="L83:M83"/>
    <mergeCell ref="N83:O83"/>
    <mergeCell ref="K108:K110"/>
    <mergeCell ref="K104:K107"/>
    <mergeCell ref="O18:O21"/>
    <mergeCell ref="L22:M22"/>
    <mergeCell ref="N22:O22"/>
    <mergeCell ref="L23:M23"/>
    <mergeCell ref="N23:O23"/>
    <mergeCell ref="L24:M24"/>
    <mergeCell ref="N24:O24"/>
    <mergeCell ref="L25:M25"/>
    <mergeCell ref="N25:O25"/>
    <mergeCell ref="L26:M26"/>
    <mergeCell ref="N26:O26"/>
    <mergeCell ref="L27:M27"/>
    <mergeCell ref="N27:O27"/>
    <mergeCell ref="M28:M29"/>
    <mergeCell ref="O28:O29"/>
    <mergeCell ref="L30:M30"/>
    <mergeCell ref="N30:O30"/>
    <mergeCell ref="L31:M31"/>
    <mergeCell ref="N31:O31"/>
    <mergeCell ref="P13:P14"/>
    <mergeCell ref="M101:M103"/>
    <mergeCell ref="O101:O103"/>
    <mergeCell ref="M104:M107"/>
    <mergeCell ref="O104:O107"/>
    <mergeCell ref="M108:M110"/>
    <mergeCell ref="O108:O110"/>
    <mergeCell ref="L111:M111"/>
    <mergeCell ref="N111:O111"/>
    <mergeCell ref="L52:M52"/>
    <mergeCell ref="N52:O52"/>
    <mergeCell ref="L53:M53"/>
    <mergeCell ref="N53:O53"/>
    <mergeCell ref="L54:M54"/>
    <mergeCell ref="N54:O54"/>
    <mergeCell ref="M55:M58"/>
    <mergeCell ref="O55:O58"/>
    <mergeCell ref="M59:M61"/>
    <mergeCell ref="O59:O61"/>
    <mergeCell ref="M35:M38"/>
    <mergeCell ref="O35:O38"/>
    <mergeCell ref="M39:M41"/>
    <mergeCell ref="O39:O41"/>
    <mergeCell ref="L43:M43"/>
    <mergeCell ref="C42:I42"/>
    <mergeCell ref="J42:K42"/>
    <mergeCell ref="L42:M42"/>
    <mergeCell ref="N42:O42"/>
    <mergeCell ref="C45:I45"/>
    <mergeCell ref="J45:K45"/>
    <mergeCell ref="L45:M45"/>
    <mergeCell ref="N45:O45"/>
    <mergeCell ref="C120:I120"/>
    <mergeCell ref="J120:K120"/>
    <mergeCell ref="L120:M120"/>
    <mergeCell ref="N120:O120"/>
    <mergeCell ref="C119:I119"/>
    <mergeCell ref="J119:K119"/>
    <mergeCell ref="K101:K103"/>
    <mergeCell ref="K95:K100"/>
    <mergeCell ref="C93:I93"/>
    <mergeCell ref="J93:K93"/>
    <mergeCell ref="C94:O94"/>
    <mergeCell ref="K88:K92"/>
    <mergeCell ref="L93:M93"/>
    <mergeCell ref="N93:O93"/>
    <mergeCell ref="M95:M100"/>
    <mergeCell ref="O95:O100"/>
    <mergeCell ref="B123:G123"/>
    <mergeCell ref="I123:M123"/>
    <mergeCell ref="I128:M128"/>
    <mergeCell ref="B129:G129"/>
    <mergeCell ref="I129:M129"/>
    <mergeCell ref="I131:M131"/>
    <mergeCell ref="B132:G132"/>
    <mergeCell ref="B133:G133"/>
    <mergeCell ref="I133:M133"/>
    <mergeCell ref="B128:G128"/>
    <mergeCell ref="B130:G130"/>
    <mergeCell ref="B131:G131"/>
  </mergeCells>
  <pageMargins left="0.92" right="0.6" top="0.88020833333333337" bottom="0.74803149606299213" header="0.37" footer="0.31496062992125984"/>
  <pageSetup paperSize="8" scale="61" orientation="portrait" r:id="rId1"/>
  <headerFooter>
    <oddHeader>&amp;L&amp;G&amp;C&amp;"-,Italic"GRE-QMS-F27
&amp;"-,Bold"&amp;14RENEWAL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ENRB v3.1</vt:lpstr>
      <vt:lpstr>'AA - ENRB v3.1'!Print_Area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user</cp:lastModifiedBy>
  <cp:lastPrinted>2019-03-14T03:26:58Z</cp:lastPrinted>
  <dcterms:created xsi:type="dcterms:W3CDTF">2016-10-13T03:52:53Z</dcterms:created>
  <dcterms:modified xsi:type="dcterms:W3CDTF">2024-05-16T02:04:48Z</dcterms:modified>
</cp:coreProperties>
</file>