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GREENRE SDN BHD\Technical Department\01_GREENRE TOOLS\_BLANK SCORECARD\03_GREENRE RESIDENTIAL\VERSION 3.3\Website\"/>
    </mc:Choice>
  </mc:AlternateContent>
  <bookViews>
    <workbookView xWindow="0" yWindow="0" windowWidth="11835" windowHeight="7530"/>
  </bookViews>
  <sheets>
    <sheet name="AA - RES v3.1 HIGHRISE" sheetId="7" r:id="rId1"/>
  </sheets>
  <definedNames>
    <definedName name="_xlnm.Print_Area" localSheetId="0">'AA - RES v3.1 HIGHRISE'!$A$1:$Q$97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0" i="7" l="1"/>
  <c r="M70" i="7"/>
  <c r="O60" i="7"/>
  <c r="M60" i="7"/>
  <c r="K56" i="7" l="1"/>
  <c r="K70" i="7"/>
  <c r="K60" i="7"/>
  <c r="J79" i="7" l="1"/>
  <c r="N93" i="7"/>
  <c r="L93" i="7"/>
  <c r="J93" i="7"/>
  <c r="N90" i="7"/>
  <c r="L90" i="7"/>
  <c r="J90" i="7"/>
  <c r="O82" i="7"/>
  <c r="N87" i="7" s="1"/>
  <c r="M82" i="7"/>
  <c r="L87" i="7" s="1"/>
  <c r="K82" i="7"/>
  <c r="J87" i="7" s="1"/>
  <c r="O56" i="7"/>
  <c r="M56" i="7"/>
  <c r="O52" i="7"/>
  <c r="M52" i="7"/>
  <c r="L79" i="7" s="1"/>
  <c r="O46" i="7"/>
  <c r="N50" i="7" s="1"/>
  <c r="M46" i="7"/>
  <c r="L50" i="7" s="1"/>
  <c r="K46" i="7"/>
  <c r="J50" i="7" s="1"/>
  <c r="J94" i="7" s="1"/>
  <c r="O35" i="7"/>
  <c r="M35" i="7"/>
  <c r="K35" i="7"/>
  <c r="O24" i="7"/>
  <c r="M24" i="7"/>
  <c r="K24" i="7"/>
  <c r="O18" i="7"/>
  <c r="M18" i="7"/>
  <c r="K18" i="7"/>
  <c r="L94" i="7" l="1"/>
  <c r="J38" i="7"/>
  <c r="J41" i="7" s="1"/>
  <c r="L38" i="7"/>
  <c r="N38" i="7"/>
  <c r="J95" i="7"/>
  <c r="N79" i="7"/>
  <c r="L95" i="7"/>
  <c r="J40" i="7" l="1"/>
  <c r="N94" i="7"/>
  <c r="N95" i="7" s="1"/>
  <c r="J96" i="7"/>
  <c r="N40" i="7"/>
  <c r="N41" i="7"/>
  <c r="L41" i="7"/>
  <c r="L96" i="7" s="1"/>
  <c r="L40" i="7"/>
  <c r="N96" i="7" l="1"/>
</calcChain>
</file>

<file path=xl/sharedStrings.xml><?xml version="1.0" encoding="utf-8"?>
<sst xmlns="http://schemas.openxmlformats.org/spreadsheetml/2006/main" count="141" uniqueCount="111">
  <si>
    <t>COMPANY NAME</t>
  </si>
  <si>
    <t>PROJECT NAME</t>
  </si>
  <si>
    <t>PROJECT DESCRIPTION</t>
  </si>
  <si>
    <t>Category</t>
  </si>
  <si>
    <t>Credit Awarded</t>
  </si>
  <si>
    <t>Remarks</t>
  </si>
  <si>
    <t>(I) Energy Related Requirements</t>
  </si>
  <si>
    <t>RES 1-1 Thermal Performance of Building Envelope - RETV</t>
  </si>
  <si>
    <t>RES 1-3 Daylighting</t>
  </si>
  <si>
    <t>RES 1-4 Artificial Lighting</t>
  </si>
  <si>
    <t>RES 1-5 Ventilation in Carparks</t>
  </si>
  <si>
    <t>Option 2: Ventilation Design and Effective Use of Air-Conditioning System</t>
  </si>
  <si>
    <t>(i)</t>
  </si>
  <si>
    <t>(ii)</t>
  </si>
  <si>
    <t>Option 1: Ventilation Simulation Modelling and Analysis</t>
  </si>
  <si>
    <t>(a)</t>
  </si>
  <si>
    <t>(b)</t>
  </si>
  <si>
    <t>Air Flow Within Dwelling Units</t>
  </si>
  <si>
    <t>Natural Ventilation in Common Areas</t>
  </si>
  <si>
    <t>Daylight Simulation Analysis</t>
  </si>
  <si>
    <t>Daylighting in Common Areas</t>
  </si>
  <si>
    <t>Lift Lobbies and Corridors</t>
  </si>
  <si>
    <t>Staircases</t>
  </si>
  <si>
    <t>Carparks</t>
  </si>
  <si>
    <t>Energy Efficient Equipment or Products</t>
  </si>
  <si>
    <t>Energy Efficient Features</t>
  </si>
  <si>
    <t>Minimum 30 Credits</t>
  </si>
  <si>
    <t>Category Score for Part 1 - Energy Efficiency</t>
  </si>
  <si>
    <t>(II) Other Green Requirements</t>
  </si>
  <si>
    <t>Part 1: Energy Efficiency</t>
  </si>
  <si>
    <t>Part 2: Water Efficiency</t>
  </si>
  <si>
    <t>RES 2-1 Water Efficient Fittings</t>
  </si>
  <si>
    <t>RES 2-2 Water Usage Monitoring</t>
  </si>
  <si>
    <t>RES 2-3 Irrigation System and Landscaping</t>
  </si>
  <si>
    <t>Category Score for Part 2 - Water Efficiency</t>
  </si>
  <si>
    <t>Part 3: Environmental Protection</t>
  </si>
  <si>
    <t>RES 3-1 Sustainable Construction</t>
  </si>
  <si>
    <t>RES 3-3 Greenery Provision</t>
  </si>
  <si>
    <t>RES 3-4 Environmental Management Practice</t>
  </si>
  <si>
    <t>RES 3-5 Green Transport</t>
  </si>
  <si>
    <t>Category Score for Part 2 to Part 6 - Other Green Requirements</t>
  </si>
  <si>
    <t>Category Score for Part 6 - Carbon Emission of Development</t>
  </si>
  <si>
    <t>RES 6-1 Carbon Emission of Development</t>
  </si>
  <si>
    <t>Part 6: Carbon Emission of Development</t>
  </si>
  <si>
    <t>Category Score for Part 5 - Other Green Features</t>
  </si>
  <si>
    <t>Part 5: Other Green Features</t>
  </si>
  <si>
    <t>Category Score for Part 4 - Indoor Environmental Quality</t>
  </si>
  <si>
    <t>Part 4: Indoor Environmental Quality</t>
  </si>
  <si>
    <t>RES 4-1 Noise Level</t>
  </si>
  <si>
    <t>RES 4-2 Indoor Air Pollutants</t>
  </si>
  <si>
    <t>RES 4-3 Waste Disposal</t>
  </si>
  <si>
    <t>RES 4-4 Indoor Air Quality in Wet Areas</t>
  </si>
  <si>
    <t>GreenRE Residential Building and Landed Home Score (Max)</t>
  </si>
  <si>
    <t>Minimum 20 Credits</t>
  </si>
  <si>
    <t>RES 3-2 Sustainable Products</t>
  </si>
  <si>
    <t>Use of Sustainable and Recycled Materials</t>
  </si>
  <si>
    <t>Concrete Usage Index (CUI)</t>
  </si>
  <si>
    <t>(iii)</t>
  </si>
  <si>
    <t>DESIGN REFERENCE GUIDE</t>
  </si>
  <si>
    <t>ASSESSMENT DATE</t>
  </si>
  <si>
    <t>TARGET RATING</t>
  </si>
  <si>
    <t>TOTAL NO. OF UNITS</t>
  </si>
  <si>
    <t>GROSS FLOOR AREA</t>
  </si>
  <si>
    <t>(d)</t>
  </si>
  <si>
    <t>Provision of Covered Walkway</t>
  </si>
  <si>
    <t>Provision of Covered/Sheltered Bicycles Parking Lots</t>
  </si>
  <si>
    <t>(c)</t>
  </si>
  <si>
    <t>(f)</t>
  </si>
  <si>
    <t>(g)</t>
  </si>
  <si>
    <t>(e)</t>
  </si>
  <si>
    <t>Effective Implementation of Environmental Friendly Programme</t>
  </si>
  <si>
    <t>Building Quality is Assesed Under the QLASSIC or CONQUAS</t>
  </si>
  <si>
    <t>Client or Any Consultants are ISO 14000 Certified</t>
  </si>
  <si>
    <t>Provision of Building Users' Guide</t>
  </si>
  <si>
    <t xml:space="preserve"> Provision of Facilities or Recycling Bins</t>
  </si>
  <si>
    <t>Project Team Comprises of Certified GreenRE Manager/Professional</t>
  </si>
  <si>
    <t>Green Plot Ratio (GnPR)</t>
  </si>
  <si>
    <t>Restoration of Trees On-Site, Conservation/Relocation of Exisiting Trees</t>
  </si>
  <si>
    <t>Use of Compost Recycled from Horticulture Waste</t>
  </si>
  <si>
    <t>Use of Non-Potable Water</t>
  </si>
  <si>
    <t>Landscape Areas Are Served by Water Efficient Irrigation System</t>
  </si>
  <si>
    <t>Credit Allocations</t>
  </si>
  <si>
    <t>Credit Claimed</t>
  </si>
  <si>
    <t>RES 3-6 Stormwater Management</t>
  </si>
  <si>
    <t>Landscape Areas Consists of Drought Tolerant Plants</t>
  </si>
  <si>
    <t>Main Builder Has Good Track Records</t>
  </si>
  <si>
    <t>Provision of Electric Vehicle Charging Stations and Priority Parking Lots</t>
  </si>
  <si>
    <t>Good Access to Public Transport Networks</t>
  </si>
  <si>
    <t>RES 5-1 Green Features &amp; Innovations</t>
  </si>
  <si>
    <t>Use of Low Volatile Organic Compound (VOC) Paints</t>
  </si>
  <si>
    <t>Use of Environmentally Friendly Adhesives</t>
  </si>
  <si>
    <t>Category Score for Part 3 - Environmental Protection</t>
  </si>
  <si>
    <t xml:space="preserve">: </t>
  </si>
  <si>
    <t>:</t>
  </si>
  <si>
    <t>RES 1-2 Naturally Ventilated Design and Energy Efficient Cooling System</t>
  </si>
  <si>
    <t>Provision of Energy Efficient Cooling System</t>
  </si>
  <si>
    <t>RES 1-6 Domestic Hot Water System</t>
  </si>
  <si>
    <t>RES 1-7 Lifts</t>
  </si>
  <si>
    <t>RES 1-8 Cool Hardscaped Areas</t>
  </si>
  <si>
    <t>RES 1-9 Energy Efficient Features</t>
  </si>
  <si>
    <t>RES 1-10 Renewable Energy</t>
  </si>
  <si>
    <t xml:space="preserve">Perform IBS Content Scoring </t>
  </si>
  <si>
    <t>(h)</t>
  </si>
  <si>
    <t xml:space="preserve">Provision of Infrastructure for Electric Charging Stations </t>
  </si>
  <si>
    <t>RES 3-7 Internet Connectivity</t>
  </si>
  <si>
    <t>RES 3-8 Community Connectivity</t>
  </si>
  <si>
    <t>Sub Total RES 1-1 to RES 1-9</t>
  </si>
  <si>
    <t>Maximum  Score for Part 1 - Energy Efficiency</t>
  </si>
  <si>
    <t>Maximum Score for Part 2 to Part 6 - Other Green Requirements</t>
  </si>
  <si>
    <t xml:space="preserve">Provision of Sustainable Operation Management Guideline </t>
  </si>
  <si>
    <t>: RESIDENTIAL BUILDING AND LANDED HOME (RES v3.3)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</si>
</sst>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0" fontId="4" fillId="0" borderId="18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2" fontId="4" fillId="0" borderId="24" xfId="0" applyNumberFormat="1" applyFont="1" applyBorder="1" applyAlignment="1">
      <alignment vertical="center"/>
    </xf>
    <xf numFmtId="0" fontId="4" fillId="0" borderId="26" xfId="0" applyFont="1" applyBorder="1" applyAlignment="1">
      <alignment horizontal="right" vertical="center"/>
    </xf>
    <xf numFmtId="0" fontId="4" fillId="0" borderId="20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2" fontId="4" fillId="0" borderId="26" xfId="0" applyNumberFormat="1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24" xfId="0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4" fillId="0" borderId="21" xfId="0" applyFont="1" applyBorder="1" applyAlignment="1">
      <alignment horizontal="left" vertical="center"/>
    </xf>
    <xf numFmtId="2" fontId="4" fillId="0" borderId="29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2" fontId="4" fillId="0" borderId="0" xfId="0" applyNumberFormat="1" applyFont="1" applyAlignment="1">
      <alignment vertical="center"/>
    </xf>
    <xf numFmtId="2" fontId="4" fillId="0" borderId="34" xfId="0" applyNumberFormat="1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vertical="center"/>
    </xf>
    <xf numFmtId="0" fontId="4" fillId="0" borderId="8" xfId="0" applyFont="1" applyBorder="1" applyAlignment="1">
      <alignment horizontal="right" vertical="center"/>
    </xf>
    <xf numFmtId="0" fontId="4" fillId="0" borderId="15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2" fontId="4" fillId="0" borderId="16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horizontal="right" vertical="center"/>
    </xf>
    <xf numFmtId="2" fontId="4" fillId="0" borderId="34" xfId="0" applyNumberFormat="1" applyFont="1" applyBorder="1" applyAlignment="1">
      <alignment horizontal="right" vertical="center"/>
    </xf>
    <xf numFmtId="2" fontId="4" fillId="0" borderId="29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26" xfId="0" applyNumberFormat="1" applyFont="1" applyBorder="1" applyAlignment="1">
      <alignment horizontal="right" vertical="center"/>
    </xf>
    <xf numFmtId="2" fontId="4" fillId="0" borderId="35" xfId="0" applyNumberFormat="1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2" fontId="4" fillId="0" borderId="3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33" xfId="0" applyNumberFormat="1" applyFont="1" applyBorder="1" applyAlignment="1">
      <alignment horizontal="right" vertical="center"/>
    </xf>
    <xf numFmtId="2" fontId="4" fillId="0" borderId="24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2" fontId="4" fillId="0" borderId="21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6" xfId="0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7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0" fontId="4" fillId="0" borderId="37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/>
    </xf>
    <xf numFmtId="0" fontId="4" fillId="0" borderId="41" xfId="0" applyFont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2" fontId="4" fillId="0" borderId="33" xfId="0" applyNumberFormat="1" applyFont="1" applyBorder="1" applyAlignment="1">
      <alignment vertical="center"/>
    </xf>
    <xf numFmtId="2" fontId="1" fillId="0" borderId="18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textRotation="90"/>
    </xf>
    <xf numFmtId="0" fontId="6" fillId="2" borderId="11" xfId="0" applyFont="1" applyFill="1" applyBorder="1" applyAlignment="1">
      <alignment horizontal="center" vertical="center" textRotation="90"/>
    </xf>
    <xf numFmtId="0" fontId="6" fillId="2" borderId="5" xfId="0" applyFont="1" applyFill="1" applyBorder="1" applyAlignment="1">
      <alignment horizontal="center" vertical="center" textRotation="90"/>
    </xf>
    <xf numFmtId="0" fontId="6" fillId="2" borderId="12" xfId="0" applyFont="1" applyFill="1" applyBorder="1" applyAlignment="1">
      <alignment horizontal="center" vertical="center" textRotation="90"/>
    </xf>
    <xf numFmtId="0" fontId="6" fillId="3" borderId="1" xfId="0" applyFont="1" applyFill="1" applyBorder="1" applyAlignment="1">
      <alignment horizontal="center" vertical="center" wrapText="1"/>
    </xf>
    <xf numFmtId="2" fontId="4" fillId="0" borderId="13" xfId="0" applyNumberFormat="1" applyFont="1" applyBorder="1" applyAlignment="1">
      <alignment horizontal="right" vertical="center"/>
    </xf>
    <xf numFmtId="2" fontId="4" fillId="0" borderId="15" xfId="0" applyNumberFormat="1" applyFont="1" applyBorder="1" applyAlignment="1">
      <alignment horizontal="right" vertical="center"/>
    </xf>
    <xf numFmtId="2" fontId="4" fillId="0" borderId="30" xfId="0" applyNumberFormat="1" applyFont="1" applyBorder="1" applyAlignment="1">
      <alignment horizontal="center" vertical="center"/>
    </xf>
    <xf numFmtId="2" fontId="4" fillId="0" borderId="31" xfId="0" applyNumberFormat="1" applyFont="1" applyBorder="1" applyAlignment="1">
      <alignment horizontal="center" vertical="center"/>
    </xf>
    <xf numFmtId="2" fontId="4" fillId="0" borderId="32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4" fillId="0" borderId="30" xfId="0" applyNumberFormat="1" applyFont="1" applyBorder="1" applyAlignment="1">
      <alignment horizontal="right" vertical="center"/>
    </xf>
    <xf numFmtId="2" fontId="4" fillId="0" borderId="31" xfId="0" applyNumberFormat="1" applyFont="1" applyBorder="1" applyAlignment="1">
      <alignment horizontal="right" vertical="center"/>
    </xf>
    <xf numFmtId="2" fontId="4" fillId="0" borderId="32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2" fontId="6" fillId="2" borderId="13" xfId="0" applyNumberFormat="1" applyFont="1" applyFill="1" applyBorder="1" applyAlignment="1">
      <alignment horizontal="right" vertical="center"/>
    </xf>
    <xf numFmtId="2" fontId="6" fillId="2" borderId="15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right" vertical="center"/>
    </xf>
    <xf numFmtId="2" fontId="4" fillId="0" borderId="4" xfId="0" applyNumberFormat="1" applyFont="1" applyBorder="1" applyAlignment="1">
      <alignment horizontal="right" vertical="center"/>
    </xf>
    <xf numFmtId="2" fontId="4" fillId="0" borderId="30" xfId="0" applyNumberFormat="1" applyFont="1" applyBorder="1" applyAlignment="1">
      <alignment vertical="center"/>
    </xf>
    <xf numFmtId="2" fontId="4" fillId="0" borderId="31" xfId="0" applyNumberFormat="1" applyFont="1" applyBorder="1" applyAlignment="1">
      <alignment vertical="center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2" fontId="6" fillId="2" borderId="7" xfId="0" applyNumberFormat="1" applyFont="1" applyFill="1" applyBorder="1" applyAlignment="1">
      <alignment horizontal="right" vertical="center"/>
    </xf>
    <xf numFmtId="2" fontId="6" fillId="2" borderId="9" xfId="0" applyNumberFormat="1" applyFont="1" applyFill="1" applyBorder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2" fontId="4" fillId="0" borderId="13" xfId="0" applyNumberFormat="1" applyFont="1" applyBorder="1" applyAlignment="1">
      <alignment vertical="center"/>
    </xf>
    <xf numFmtId="2" fontId="4" fillId="0" borderId="15" xfId="0" applyNumberFormat="1" applyFont="1" applyBorder="1" applyAlignment="1">
      <alignment vertical="center"/>
    </xf>
    <xf numFmtId="2" fontId="4" fillId="0" borderId="32" xfId="0" applyNumberFormat="1" applyFont="1" applyBorder="1" applyAlignment="1">
      <alignment vertical="center"/>
    </xf>
    <xf numFmtId="0" fontId="6" fillId="2" borderId="15" xfId="0" applyFont="1" applyFill="1" applyBorder="1" applyAlignment="1">
      <alignment horizontal="left" vertical="center"/>
    </xf>
    <xf numFmtId="2" fontId="6" fillId="2" borderId="13" xfId="0" applyNumberFormat="1" applyFont="1" applyFill="1" applyBorder="1" applyAlignment="1">
      <alignment vertical="center"/>
    </xf>
    <xf numFmtId="2" fontId="6" fillId="2" borderId="15" xfId="0" applyNumberFormat="1" applyFont="1" applyFill="1" applyBorder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4" fillId="0" borderId="6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2" fontId="4" fillId="0" borderId="4" xfId="0" applyNumberFormat="1" applyFont="1" applyBorder="1" applyAlignment="1">
      <alignment vertical="center"/>
    </xf>
    <xf numFmtId="0" fontId="6" fillId="2" borderId="3" xfId="0" applyFont="1" applyFill="1" applyBorder="1" applyAlignment="1">
      <alignment horizontal="left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2" fontId="6" fillId="4" borderId="13" xfId="0" applyNumberFormat="1" applyFont="1" applyFill="1" applyBorder="1" applyAlignment="1">
      <alignment horizontal="right" vertical="center"/>
    </xf>
    <xf numFmtId="2" fontId="6" fillId="4" borderId="15" xfId="0" applyNumberFormat="1" applyFont="1" applyFill="1" applyBorder="1" applyAlignment="1">
      <alignment horizontal="right" vertical="center"/>
    </xf>
    <xf numFmtId="0" fontId="4" fillId="5" borderId="21" xfId="0" applyFont="1" applyFill="1" applyBorder="1" applyAlignment="1">
      <alignment vertical="center"/>
    </xf>
    <xf numFmtId="0" fontId="4" fillId="5" borderId="22" xfId="0" applyFont="1" applyFill="1" applyBorder="1" applyAlignment="1">
      <alignment vertical="center"/>
    </xf>
    <xf numFmtId="0" fontId="4" fillId="5" borderId="23" xfId="0" applyFont="1" applyFill="1" applyBorder="1" applyAlignment="1">
      <alignment vertical="center"/>
    </xf>
    <xf numFmtId="2" fontId="4" fillId="5" borderId="2" xfId="0" applyNumberFormat="1" applyFont="1" applyFill="1" applyBorder="1" applyAlignment="1">
      <alignment vertical="center"/>
    </xf>
    <xf numFmtId="0" fontId="4" fillId="5" borderId="18" xfId="0" applyFont="1" applyFill="1" applyBorder="1" applyAlignment="1">
      <alignment horizontal="right" vertical="center"/>
    </xf>
    <xf numFmtId="0" fontId="4" fillId="5" borderId="16" xfId="0" applyFont="1" applyFill="1" applyBorder="1" applyAlignment="1">
      <alignment vertical="center"/>
    </xf>
    <xf numFmtId="0" fontId="4" fillId="5" borderId="19" xfId="0" applyFont="1" applyFill="1" applyBorder="1" applyAlignment="1">
      <alignment vertical="center"/>
    </xf>
    <xf numFmtId="2" fontId="4" fillId="5" borderId="24" xfId="0" applyNumberFormat="1" applyFont="1" applyFill="1" applyBorder="1" applyAlignment="1">
      <alignment vertical="center"/>
    </xf>
    <xf numFmtId="0" fontId="4" fillId="5" borderId="7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vertical="center"/>
    </xf>
    <xf numFmtId="2" fontId="4" fillId="5" borderId="29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96"/>
  <sheetViews>
    <sheetView showGridLines="0" tabSelected="1" view="pageLayout" topLeftCell="B1" zoomScaleNormal="100" zoomScaleSheetLayoutView="120" workbookViewId="0">
      <selection activeCell="C51" sqref="C51:P51"/>
    </sheetView>
  </sheetViews>
  <sheetFormatPr defaultRowHeight="9.9499999999999993" customHeight="1" x14ac:dyDescent="0.25"/>
  <cols>
    <col min="1" max="1" width="5.7109375" style="3" customWidth="1"/>
    <col min="2" max="4" width="3.28515625" style="3" customWidth="1"/>
    <col min="5" max="9" width="9.140625" style="3"/>
    <col min="10" max="15" width="4.7109375" style="3" customWidth="1"/>
    <col min="16" max="16" width="44.42578125" style="3" customWidth="1"/>
    <col min="17" max="17" width="5.7109375" style="3" customWidth="1"/>
    <col min="18" max="16384" width="9.140625" style="3"/>
  </cols>
  <sheetData>
    <row r="2" spans="2:18" ht="15" customHeight="1" x14ac:dyDescent="0.25">
      <c r="B2" s="4"/>
      <c r="C2" s="1"/>
      <c r="D2" s="1"/>
      <c r="E2" s="1"/>
      <c r="F2" s="2"/>
      <c r="G2" s="2"/>
      <c r="H2" s="2"/>
      <c r="I2" s="2"/>
      <c r="J2" s="5"/>
      <c r="K2" s="5"/>
      <c r="L2" s="5"/>
      <c r="M2" s="5"/>
      <c r="N2" s="5"/>
      <c r="O2" s="5"/>
      <c r="P2" s="5"/>
      <c r="Q2" s="5"/>
      <c r="R2" s="5"/>
    </row>
    <row r="3" spans="2:18" ht="9.9499999999999993" customHeight="1" x14ac:dyDescent="0.25">
      <c r="B3" s="2"/>
      <c r="C3" s="2"/>
      <c r="D3" s="2"/>
      <c r="E3" s="2"/>
      <c r="F3" s="2"/>
      <c r="G3" s="2"/>
      <c r="H3" s="2"/>
      <c r="I3" s="2"/>
      <c r="J3" s="5"/>
      <c r="K3" s="5"/>
      <c r="L3" s="5"/>
      <c r="M3" s="5"/>
      <c r="N3" s="5"/>
      <c r="O3" s="5"/>
      <c r="P3" s="5"/>
      <c r="Q3" s="5"/>
      <c r="R3" s="5"/>
    </row>
    <row r="4" spans="2:18" s="5" customFormat="1" ht="9.9499999999999993" customHeight="1" x14ac:dyDescent="0.25">
      <c r="B4" s="2" t="s">
        <v>0</v>
      </c>
      <c r="C4" s="2"/>
      <c r="D4" s="2"/>
      <c r="E4" s="2"/>
      <c r="F4" s="2" t="s">
        <v>92</v>
      </c>
      <c r="G4" s="2"/>
      <c r="H4" s="2"/>
      <c r="I4" s="2"/>
    </row>
    <row r="5" spans="2:18" s="5" customFormat="1" ht="9.9499999999999993" customHeight="1" x14ac:dyDescent="0.25">
      <c r="B5" s="2" t="s">
        <v>1</v>
      </c>
      <c r="C5" s="2"/>
      <c r="D5" s="2"/>
      <c r="F5" s="2" t="s">
        <v>92</v>
      </c>
      <c r="G5" s="2"/>
      <c r="H5" s="2"/>
      <c r="I5" s="2"/>
    </row>
    <row r="6" spans="2:18" s="5" customFormat="1" ht="9.9499999999999993" customHeight="1" x14ac:dyDescent="0.25">
      <c r="B6" s="2" t="s">
        <v>2</v>
      </c>
      <c r="C6" s="2"/>
      <c r="D6" s="2"/>
      <c r="F6" s="2" t="s">
        <v>92</v>
      </c>
      <c r="G6" s="2"/>
      <c r="H6" s="2"/>
      <c r="I6" s="2"/>
    </row>
    <row r="7" spans="2:18" s="5" customFormat="1" ht="9.9499999999999993" customHeight="1" x14ac:dyDescent="0.25">
      <c r="B7" s="2" t="s">
        <v>58</v>
      </c>
      <c r="C7" s="2"/>
      <c r="D7" s="2"/>
      <c r="E7" s="2"/>
      <c r="F7" s="2" t="s">
        <v>110</v>
      </c>
      <c r="G7" s="2"/>
      <c r="H7" s="2"/>
      <c r="I7" s="2"/>
    </row>
    <row r="8" spans="2:18" s="5" customFormat="1" ht="9.9499999999999993" customHeight="1" x14ac:dyDescent="0.25">
      <c r="B8" s="2" t="s">
        <v>59</v>
      </c>
      <c r="C8" s="2"/>
      <c r="D8" s="2"/>
      <c r="E8" s="2"/>
      <c r="F8" s="2" t="s">
        <v>92</v>
      </c>
      <c r="G8" s="2"/>
      <c r="H8" s="2"/>
      <c r="I8" s="2"/>
    </row>
    <row r="9" spans="2:18" s="5" customFormat="1" ht="9.9499999999999993" customHeight="1" x14ac:dyDescent="0.25">
      <c r="B9" s="2" t="s">
        <v>60</v>
      </c>
      <c r="C9" s="2"/>
      <c r="D9" s="2"/>
      <c r="E9" s="2"/>
      <c r="F9" s="2" t="s">
        <v>92</v>
      </c>
      <c r="G9" s="2"/>
      <c r="H9" s="2"/>
      <c r="I9" s="2"/>
    </row>
    <row r="10" spans="2:18" s="5" customFormat="1" ht="9.9499999999999993" customHeight="1" x14ac:dyDescent="0.25">
      <c r="B10" s="2" t="s">
        <v>61</v>
      </c>
      <c r="C10" s="2"/>
      <c r="D10" s="2"/>
      <c r="E10" s="2"/>
      <c r="F10" s="2" t="s">
        <v>92</v>
      </c>
      <c r="G10" s="2"/>
      <c r="H10" s="2"/>
      <c r="I10" s="2"/>
    </row>
    <row r="11" spans="2:18" s="5" customFormat="1" ht="9.9499999999999993" customHeight="1" x14ac:dyDescent="0.25">
      <c r="B11" s="2" t="s">
        <v>62</v>
      </c>
      <c r="C11" s="2"/>
      <c r="D11" s="2"/>
      <c r="F11" s="2" t="s">
        <v>93</v>
      </c>
      <c r="G11" s="2"/>
      <c r="H11" s="2"/>
      <c r="I11" s="2"/>
    </row>
    <row r="12" spans="2:18" s="5" customFormat="1" ht="9.9499999999999993" customHeight="1" x14ac:dyDescent="0.25"/>
    <row r="13" spans="2:18" s="5" customFormat="1" ht="9.9499999999999993" customHeight="1" x14ac:dyDescent="0.25">
      <c r="B13" s="88" t="s">
        <v>3</v>
      </c>
      <c r="C13" s="88"/>
      <c r="D13" s="88"/>
      <c r="E13" s="88"/>
      <c r="F13" s="88"/>
      <c r="G13" s="88"/>
      <c r="H13" s="88"/>
      <c r="I13" s="88"/>
      <c r="J13" s="89" t="s">
        <v>81</v>
      </c>
      <c r="K13" s="90"/>
      <c r="L13" s="89" t="s">
        <v>82</v>
      </c>
      <c r="M13" s="90"/>
      <c r="N13" s="89" t="s">
        <v>4</v>
      </c>
      <c r="O13" s="90"/>
      <c r="P13" s="88" t="s">
        <v>5</v>
      </c>
    </row>
    <row r="14" spans="2:18" s="5" customFormat="1" ht="9.9499999999999993" customHeight="1" x14ac:dyDescent="0.25">
      <c r="B14" s="88"/>
      <c r="C14" s="88"/>
      <c r="D14" s="88"/>
      <c r="E14" s="88"/>
      <c r="F14" s="88"/>
      <c r="G14" s="88"/>
      <c r="H14" s="88"/>
      <c r="I14" s="88"/>
      <c r="J14" s="91"/>
      <c r="K14" s="92"/>
      <c r="L14" s="91"/>
      <c r="M14" s="92"/>
      <c r="N14" s="91"/>
      <c r="O14" s="92"/>
      <c r="P14" s="88"/>
    </row>
    <row r="15" spans="2:18" s="5" customFormat="1" ht="9.9499999999999993" customHeight="1" x14ac:dyDescent="0.25">
      <c r="B15" s="88" t="s">
        <v>6</v>
      </c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</row>
    <row r="16" spans="2:18" s="5" customFormat="1" ht="9.9499999999999993" customHeight="1" x14ac:dyDescent="0.25">
      <c r="B16" s="93" t="s">
        <v>26</v>
      </c>
      <c r="C16" s="97" t="s">
        <v>29</v>
      </c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</row>
    <row r="17" spans="2:16" s="5" customFormat="1" ht="9.9499999999999993" customHeight="1" x14ac:dyDescent="0.25">
      <c r="B17" s="94"/>
      <c r="C17" s="6" t="s">
        <v>7</v>
      </c>
      <c r="D17" s="7"/>
      <c r="E17" s="7"/>
      <c r="F17" s="7"/>
      <c r="G17" s="7"/>
      <c r="H17" s="7"/>
      <c r="I17" s="7"/>
      <c r="J17" s="98">
        <v>15</v>
      </c>
      <c r="K17" s="99"/>
      <c r="L17" s="98"/>
      <c r="M17" s="99"/>
      <c r="N17" s="98"/>
      <c r="O17" s="99"/>
      <c r="P17" s="73"/>
    </row>
    <row r="18" spans="2:16" s="5" customFormat="1" ht="9.9499999999999993" customHeight="1" x14ac:dyDescent="0.25">
      <c r="B18" s="94"/>
      <c r="C18" s="61" t="s">
        <v>94</v>
      </c>
      <c r="D18" s="9"/>
      <c r="E18" s="9"/>
      <c r="F18" s="9"/>
      <c r="G18" s="9"/>
      <c r="H18" s="9"/>
      <c r="I18" s="10"/>
      <c r="J18" s="11"/>
      <c r="K18" s="100">
        <f>J21+J22+J23</f>
        <v>22</v>
      </c>
      <c r="L18" s="48"/>
      <c r="M18" s="103">
        <f>L21+L22+L23</f>
        <v>0</v>
      </c>
      <c r="N18" s="11"/>
      <c r="O18" s="100">
        <f>N21+N22+N23</f>
        <v>0</v>
      </c>
      <c r="P18" s="74"/>
    </row>
    <row r="19" spans="2:16" s="5" customFormat="1" ht="9.9499999999999993" customHeight="1" x14ac:dyDescent="0.25">
      <c r="B19" s="94"/>
      <c r="C19" s="12" t="s">
        <v>15</v>
      </c>
      <c r="D19" s="14" t="s">
        <v>14</v>
      </c>
      <c r="E19" s="14"/>
      <c r="F19" s="14"/>
      <c r="G19" s="14"/>
      <c r="H19" s="14"/>
      <c r="I19" s="15"/>
      <c r="J19" s="16">
        <v>20</v>
      </c>
      <c r="K19" s="101"/>
      <c r="L19" s="31"/>
      <c r="M19" s="104"/>
      <c r="N19" s="16"/>
      <c r="O19" s="101"/>
      <c r="P19" s="75"/>
    </row>
    <row r="20" spans="2:16" s="5" customFormat="1" ht="9.9499999999999993" customHeight="1" x14ac:dyDescent="0.25">
      <c r="B20" s="94"/>
      <c r="C20" s="17" t="s">
        <v>15</v>
      </c>
      <c r="D20" s="18" t="s">
        <v>11</v>
      </c>
      <c r="E20" s="18"/>
      <c r="F20" s="18"/>
      <c r="G20" s="18"/>
      <c r="H20" s="18"/>
      <c r="I20" s="19"/>
      <c r="J20" s="16"/>
      <c r="K20" s="101"/>
      <c r="L20" s="31"/>
      <c r="M20" s="104"/>
      <c r="N20" s="31"/>
      <c r="O20" s="101"/>
      <c r="P20" s="75"/>
    </row>
    <row r="21" spans="2:16" s="5" customFormat="1" ht="12" customHeight="1" x14ac:dyDescent="0.25">
      <c r="B21" s="94"/>
      <c r="C21" s="49"/>
      <c r="D21" s="13" t="s">
        <v>12</v>
      </c>
      <c r="E21" s="14" t="s">
        <v>17</v>
      </c>
      <c r="F21" s="14"/>
      <c r="G21" s="14"/>
      <c r="H21" s="14"/>
      <c r="I21" s="15"/>
      <c r="J21" s="47">
        <v>10</v>
      </c>
      <c r="K21" s="101"/>
      <c r="L21" s="50"/>
      <c r="M21" s="104"/>
      <c r="N21" s="46"/>
      <c r="O21" s="101"/>
      <c r="P21" s="76"/>
    </row>
    <row r="22" spans="2:16" s="5" customFormat="1" ht="9.9499999999999993" customHeight="1" x14ac:dyDescent="0.25">
      <c r="B22" s="94"/>
      <c r="C22" s="49"/>
      <c r="D22" s="13" t="s">
        <v>13</v>
      </c>
      <c r="E22" s="64" t="s">
        <v>95</v>
      </c>
      <c r="F22" s="14"/>
      <c r="G22" s="14"/>
      <c r="H22" s="14"/>
      <c r="I22" s="14"/>
      <c r="J22" s="47">
        <v>10</v>
      </c>
      <c r="K22" s="101"/>
      <c r="L22" s="44"/>
      <c r="M22" s="104"/>
      <c r="N22" s="47"/>
      <c r="O22" s="101"/>
      <c r="P22" s="77"/>
    </row>
    <row r="23" spans="2:16" s="5" customFormat="1" ht="9.9499999999999993" customHeight="1" x14ac:dyDescent="0.25">
      <c r="B23" s="94"/>
      <c r="C23" s="21" t="s">
        <v>16</v>
      </c>
      <c r="D23" s="22" t="s">
        <v>18</v>
      </c>
      <c r="J23" s="51">
        <v>2</v>
      </c>
      <c r="K23" s="102"/>
      <c r="L23" s="52"/>
      <c r="M23" s="105"/>
      <c r="N23" s="53"/>
      <c r="O23" s="102"/>
      <c r="P23" s="78"/>
    </row>
    <row r="24" spans="2:16" s="5" customFormat="1" ht="9.9499999999999993" customHeight="1" x14ac:dyDescent="0.25">
      <c r="B24" s="95"/>
      <c r="C24" s="8" t="s">
        <v>8</v>
      </c>
      <c r="D24" s="9"/>
      <c r="E24" s="9"/>
      <c r="F24" s="23"/>
      <c r="G24" s="23"/>
      <c r="H24" s="23"/>
      <c r="I24" s="23"/>
      <c r="J24" s="43"/>
      <c r="K24" s="106">
        <f>J25+J27+J28+J29</f>
        <v>6</v>
      </c>
      <c r="L24" s="43"/>
      <c r="M24" s="106">
        <f>L25+L27+L28+L29</f>
        <v>0</v>
      </c>
      <c r="N24" s="43"/>
      <c r="O24" s="106">
        <f>N25+N27+N28+N29</f>
        <v>0</v>
      </c>
      <c r="P24" s="74"/>
    </row>
    <row r="25" spans="2:16" s="5" customFormat="1" ht="9.9499999999999993" customHeight="1" x14ac:dyDescent="0.25">
      <c r="B25" s="95"/>
      <c r="C25" s="21" t="s">
        <v>15</v>
      </c>
      <c r="D25" s="14" t="s">
        <v>19</v>
      </c>
      <c r="E25" s="14"/>
      <c r="F25" s="54"/>
      <c r="G25" s="18"/>
      <c r="H25" s="18"/>
      <c r="I25" s="18"/>
      <c r="J25" s="47">
        <v>3</v>
      </c>
      <c r="K25" s="107"/>
      <c r="L25" s="47"/>
      <c r="M25" s="107"/>
      <c r="N25" s="47"/>
      <c r="O25" s="107"/>
      <c r="P25" s="77"/>
    </row>
    <row r="26" spans="2:16" s="5" customFormat="1" ht="9.9499999999999993" customHeight="1" x14ac:dyDescent="0.25">
      <c r="B26" s="95"/>
      <c r="C26" s="17" t="s">
        <v>16</v>
      </c>
      <c r="D26" s="14" t="s">
        <v>20</v>
      </c>
      <c r="E26" s="14"/>
      <c r="F26" s="14"/>
      <c r="G26" s="14"/>
      <c r="H26" s="14"/>
      <c r="I26" s="15"/>
      <c r="J26" s="53"/>
      <c r="K26" s="107"/>
      <c r="L26" s="47"/>
      <c r="M26" s="107"/>
      <c r="N26" s="47"/>
      <c r="O26" s="107"/>
      <c r="P26" s="77"/>
    </row>
    <row r="27" spans="2:16" s="5" customFormat="1" ht="9.9499999999999993" customHeight="1" x14ac:dyDescent="0.25">
      <c r="B27" s="95"/>
      <c r="C27" s="17"/>
      <c r="D27" s="13" t="s">
        <v>12</v>
      </c>
      <c r="E27" s="5" t="s">
        <v>21</v>
      </c>
      <c r="J27" s="47">
        <v>1</v>
      </c>
      <c r="K27" s="107"/>
      <c r="L27" s="47"/>
      <c r="M27" s="107"/>
      <c r="N27" s="46"/>
      <c r="O27" s="107"/>
      <c r="P27" s="79"/>
    </row>
    <row r="28" spans="2:16" s="5" customFormat="1" ht="9.9499999999999993" customHeight="1" x14ac:dyDescent="0.25">
      <c r="B28" s="95"/>
      <c r="C28" s="17"/>
      <c r="D28" s="13" t="s">
        <v>13</v>
      </c>
      <c r="E28" s="18" t="s">
        <v>22</v>
      </c>
      <c r="F28" s="18"/>
      <c r="G28" s="18"/>
      <c r="H28" s="18"/>
      <c r="I28" s="18"/>
      <c r="J28" s="47">
        <v>1</v>
      </c>
      <c r="K28" s="107"/>
      <c r="L28" s="47"/>
      <c r="M28" s="107"/>
      <c r="N28" s="53"/>
      <c r="O28" s="107"/>
      <c r="P28" s="77"/>
    </row>
    <row r="29" spans="2:16" s="5" customFormat="1" ht="9.9499999999999993" customHeight="1" x14ac:dyDescent="0.25">
      <c r="B29" s="95"/>
      <c r="C29" s="32"/>
      <c r="D29" s="37" t="s">
        <v>57</v>
      </c>
      <c r="E29" s="33" t="s">
        <v>23</v>
      </c>
      <c r="F29" s="33"/>
      <c r="G29" s="33"/>
      <c r="H29" s="33"/>
      <c r="I29" s="33"/>
      <c r="J29" s="51">
        <v>1</v>
      </c>
      <c r="K29" s="108"/>
      <c r="L29" s="51"/>
      <c r="M29" s="108"/>
      <c r="N29" s="45"/>
      <c r="O29" s="108"/>
      <c r="P29" s="80"/>
    </row>
    <row r="30" spans="2:16" s="5" customFormat="1" ht="9.9499999999999993" customHeight="1" x14ac:dyDescent="0.25">
      <c r="B30" s="94"/>
      <c r="C30" s="6" t="s">
        <v>9</v>
      </c>
      <c r="D30" s="7"/>
      <c r="E30" s="7"/>
      <c r="F30" s="7"/>
      <c r="G30" s="7"/>
      <c r="H30" s="7"/>
      <c r="I30" s="7"/>
      <c r="J30" s="98">
        <v>8</v>
      </c>
      <c r="K30" s="99"/>
      <c r="L30" s="98"/>
      <c r="M30" s="99"/>
      <c r="N30" s="98"/>
      <c r="O30" s="99"/>
      <c r="P30" s="73"/>
    </row>
    <row r="31" spans="2:16" s="5" customFormat="1" ht="9.9499999999999993" customHeight="1" x14ac:dyDescent="0.25">
      <c r="B31" s="94"/>
      <c r="C31" s="55" t="s">
        <v>10</v>
      </c>
      <c r="J31" s="109">
        <v>6</v>
      </c>
      <c r="K31" s="110"/>
      <c r="L31" s="109"/>
      <c r="M31" s="110"/>
      <c r="N31" s="109"/>
      <c r="O31" s="110"/>
      <c r="P31" s="78"/>
    </row>
    <row r="32" spans="2:16" s="5" customFormat="1" ht="9.9499999999999993" customHeight="1" x14ac:dyDescent="0.25">
      <c r="B32" s="94"/>
      <c r="C32" s="60" t="s">
        <v>96</v>
      </c>
      <c r="D32" s="7"/>
      <c r="E32" s="7"/>
      <c r="F32" s="7"/>
      <c r="G32" s="7"/>
      <c r="H32" s="7"/>
      <c r="I32" s="7"/>
      <c r="J32" s="98">
        <v>3</v>
      </c>
      <c r="K32" s="99"/>
      <c r="L32" s="113"/>
      <c r="M32" s="114"/>
      <c r="N32" s="113"/>
      <c r="O32" s="114"/>
      <c r="P32" s="73"/>
    </row>
    <row r="33" spans="2:16" s="5" customFormat="1" ht="9.9499999999999993" customHeight="1" x14ac:dyDescent="0.25">
      <c r="B33" s="94"/>
      <c r="C33" s="60" t="s">
        <v>97</v>
      </c>
      <c r="D33" s="7"/>
      <c r="E33" s="7"/>
      <c r="F33" s="7"/>
      <c r="G33" s="7"/>
      <c r="H33" s="7"/>
      <c r="I33" s="7"/>
      <c r="J33" s="98">
        <v>1</v>
      </c>
      <c r="K33" s="99"/>
      <c r="L33" s="98"/>
      <c r="M33" s="99"/>
      <c r="N33" s="98"/>
      <c r="O33" s="99"/>
      <c r="P33" s="73"/>
    </row>
    <row r="34" spans="2:16" s="5" customFormat="1" ht="9.9499999999999993" customHeight="1" x14ac:dyDescent="0.25">
      <c r="B34" s="94"/>
      <c r="C34" s="68" t="s">
        <v>98</v>
      </c>
      <c r="D34" s="23"/>
      <c r="E34" s="23"/>
      <c r="F34" s="23"/>
      <c r="G34" s="23"/>
      <c r="H34" s="23"/>
      <c r="I34" s="23"/>
      <c r="J34" s="98">
        <v>2</v>
      </c>
      <c r="K34" s="99"/>
      <c r="L34" s="113"/>
      <c r="M34" s="114"/>
      <c r="N34" s="113"/>
      <c r="O34" s="114"/>
      <c r="P34" s="74"/>
    </row>
    <row r="35" spans="2:16" s="5" customFormat="1" ht="9.9499999999999993" customHeight="1" x14ac:dyDescent="0.25">
      <c r="B35" s="94"/>
      <c r="C35" s="68" t="s">
        <v>99</v>
      </c>
      <c r="D35" s="9"/>
      <c r="E35" s="9"/>
      <c r="F35" s="9"/>
      <c r="G35" s="9"/>
      <c r="H35" s="9"/>
      <c r="I35" s="10"/>
      <c r="J35" s="43"/>
      <c r="K35" s="106">
        <f>J36+J37</f>
        <v>7</v>
      </c>
      <c r="L35" s="43"/>
      <c r="M35" s="106">
        <f>L36+L37</f>
        <v>0</v>
      </c>
      <c r="N35" s="43"/>
      <c r="O35" s="106">
        <f>N36+N37</f>
        <v>0</v>
      </c>
      <c r="P35" s="74"/>
    </row>
    <row r="36" spans="2:16" s="5" customFormat="1" ht="9.9499999999999993" customHeight="1" x14ac:dyDescent="0.25">
      <c r="B36" s="94"/>
      <c r="C36" s="17" t="s">
        <v>15</v>
      </c>
      <c r="D36" s="14" t="s">
        <v>24</v>
      </c>
      <c r="E36" s="14"/>
      <c r="F36" s="14"/>
      <c r="G36" s="14"/>
      <c r="H36" s="14"/>
      <c r="I36" s="15"/>
      <c r="J36" s="53">
        <v>2</v>
      </c>
      <c r="K36" s="107"/>
      <c r="L36" s="47"/>
      <c r="M36" s="107"/>
      <c r="N36" s="53"/>
      <c r="O36" s="107"/>
      <c r="P36" s="77"/>
    </row>
    <row r="37" spans="2:16" s="5" customFormat="1" ht="9.9499999999999993" customHeight="1" x14ac:dyDescent="0.25">
      <c r="B37" s="94"/>
      <c r="C37" s="32" t="s">
        <v>16</v>
      </c>
      <c r="D37" s="33" t="s">
        <v>25</v>
      </c>
      <c r="E37" s="33"/>
      <c r="F37" s="33"/>
      <c r="G37" s="33"/>
      <c r="H37" s="33"/>
      <c r="I37" s="33"/>
      <c r="J37" s="45">
        <v>5</v>
      </c>
      <c r="K37" s="108"/>
      <c r="L37" s="45"/>
      <c r="M37" s="108"/>
      <c r="N37" s="45"/>
      <c r="O37" s="108"/>
      <c r="P37" s="80"/>
    </row>
    <row r="38" spans="2:16" s="5" customFormat="1" ht="9.9499999999999993" customHeight="1" x14ac:dyDescent="0.25">
      <c r="B38" s="94"/>
      <c r="C38" s="115" t="s">
        <v>106</v>
      </c>
      <c r="D38" s="116"/>
      <c r="E38" s="116"/>
      <c r="F38" s="116"/>
      <c r="G38" s="116"/>
      <c r="H38" s="116"/>
      <c r="I38" s="116"/>
      <c r="J38" s="117">
        <f>J17+K18+K24+J30+J31+J32++J33+J34+K35</f>
        <v>70</v>
      </c>
      <c r="K38" s="118"/>
      <c r="L38" s="117">
        <f t="shared" ref="L38" si="0">L17+M18+M24+L30+L31+L32++L33+L34+M35</f>
        <v>0</v>
      </c>
      <c r="M38" s="118"/>
      <c r="N38" s="117">
        <f t="shared" ref="N38" si="1">N17+O18+O24+N30+N31+N32++N33+N34+O35</f>
        <v>0</v>
      </c>
      <c r="O38" s="118"/>
      <c r="P38" s="81"/>
    </row>
    <row r="39" spans="2:16" s="5" customFormat="1" ht="9.9499999999999993" customHeight="1" x14ac:dyDescent="0.25">
      <c r="B39" s="94"/>
      <c r="C39" s="69" t="s">
        <v>100</v>
      </c>
      <c r="D39" s="33"/>
      <c r="E39" s="33"/>
      <c r="F39" s="33"/>
      <c r="G39" s="33"/>
      <c r="H39" s="33"/>
      <c r="I39" s="33"/>
      <c r="J39" s="111">
        <v>15</v>
      </c>
      <c r="K39" s="112"/>
      <c r="L39" s="111"/>
      <c r="M39" s="112"/>
      <c r="N39" s="111"/>
      <c r="O39" s="112"/>
      <c r="P39" s="78"/>
    </row>
    <row r="40" spans="2:16" s="5" customFormat="1" ht="9.9499999999999993" customHeight="1" x14ac:dyDescent="0.25">
      <c r="B40" s="94"/>
      <c r="C40" s="115" t="s">
        <v>27</v>
      </c>
      <c r="D40" s="116"/>
      <c r="E40" s="116"/>
      <c r="F40" s="116"/>
      <c r="G40" s="116"/>
      <c r="H40" s="116"/>
      <c r="I40" s="116"/>
      <c r="J40" s="117">
        <f>J38+J39</f>
        <v>85</v>
      </c>
      <c r="K40" s="118"/>
      <c r="L40" s="117">
        <f t="shared" ref="L40:N40" si="2">L38+L39</f>
        <v>0</v>
      </c>
      <c r="M40" s="118"/>
      <c r="N40" s="117">
        <f t="shared" si="2"/>
        <v>0</v>
      </c>
      <c r="O40" s="118"/>
      <c r="P40" s="81"/>
    </row>
    <row r="41" spans="2:16" s="5" customFormat="1" ht="9.9499999999999993" customHeight="1" x14ac:dyDescent="0.25">
      <c r="B41" s="96"/>
      <c r="C41" s="115" t="s">
        <v>107</v>
      </c>
      <c r="D41" s="116"/>
      <c r="E41" s="116"/>
      <c r="F41" s="116"/>
      <c r="G41" s="116"/>
      <c r="H41" s="116"/>
      <c r="I41" s="116"/>
      <c r="J41" s="117">
        <f>IF(J38&gt;50,50,J38)+J39</f>
        <v>65</v>
      </c>
      <c r="K41" s="118"/>
      <c r="L41" s="117">
        <f t="shared" ref="L41:N41" si="3">IF(L38&gt;50,50,L38)+L39</f>
        <v>0</v>
      </c>
      <c r="M41" s="118"/>
      <c r="N41" s="117">
        <f t="shared" si="3"/>
        <v>0</v>
      </c>
      <c r="O41" s="118"/>
      <c r="P41" s="81"/>
    </row>
    <row r="42" spans="2:16" s="5" customFormat="1" ht="9.9499999999999993" customHeight="1" x14ac:dyDescent="0.25">
      <c r="B42" s="119" t="s">
        <v>28</v>
      </c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1"/>
    </row>
    <row r="43" spans="2:16" s="5" customFormat="1" ht="9.9499999999999993" customHeight="1" x14ac:dyDescent="0.25">
      <c r="B43" s="93" t="s">
        <v>53</v>
      </c>
      <c r="C43" s="122" t="s">
        <v>30</v>
      </c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</row>
    <row r="44" spans="2:16" s="5" customFormat="1" ht="9.9499999999999993" customHeight="1" x14ac:dyDescent="0.25">
      <c r="B44" s="94"/>
      <c r="C44" s="23" t="s">
        <v>31</v>
      </c>
      <c r="D44" s="23"/>
      <c r="E44" s="23"/>
      <c r="F44" s="23"/>
      <c r="G44" s="23"/>
      <c r="H44" s="23"/>
      <c r="I44" s="28"/>
      <c r="J44" s="124">
        <v>8</v>
      </c>
      <c r="K44" s="125"/>
      <c r="L44" s="124"/>
      <c r="M44" s="125"/>
      <c r="N44" s="124"/>
      <c r="O44" s="125"/>
      <c r="P44" s="74"/>
    </row>
    <row r="45" spans="2:16" s="5" customFormat="1" ht="9.9499999999999993" customHeight="1" x14ac:dyDescent="0.25">
      <c r="B45" s="94"/>
      <c r="C45" s="6" t="s">
        <v>32</v>
      </c>
      <c r="D45" s="7"/>
      <c r="E45" s="7"/>
      <c r="F45" s="7"/>
      <c r="G45" s="7"/>
      <c r="H45" s="7"/>
      <c r="I45" s="38"/>
      <c r="J45" s="98">
        <v>1</v>
      </c>
      <c r="K45" s="99"/>
      <c r="L45" s="98"/>
      <c r="M45" s="99"/>
      <c r="N45" s="98"/>
      <c r="O45" s="99"/>
      <c r="P45" s="73"/>
    </row>
    <row r="46" spans="2:16" s="5" customFormat="1" ht="9.9499999999999993" customHeight="1" x14ac:dyDescent="0.25">
      <c r="B46" s="94"/>
      <c r="C46" s="26" t="s">
        <v>33</v>
      </c>
      <c r="D46" s="9"/>
      <c r="E46" s="9"/>
      <c r="F46" s="9"/>
      <c r="G46" s="9"/>
      <c r="H46" s="9"/>
      <c r="I46" s="10"/>
      <c r="J46" s="43"/>
      <c r="K46" s="106">
        <f>J47+J48+J49</f>
        <v>3</v>
      </c>
      <c r="L46" s="56"/>
      <c r="M46" s="106">
        <f>L47+L48+L49</f>
        <v>0</v>
      </c>
      <c r="N46" s="43"/>
      <c r="O46" s="106">
        <f>N47+N48+N49</f>
        <v>0</v>
      </c>
      <c r="P46" s="74"/>
    </row>
    <row r="47" spans="2:16" s="5" customFormat="1" ht="9.9499999999999993" customHeight="1" x14ac:dyDescent="0.25">
      <c r="B47" s="94"/>
      <c r="C47" s="12" t="s">
        <v>15</v>
      </c>
      <c r="D47" s="14" t="s">
        <v>79</v>
      </c>
      <c r="E47" s="14"/>
      <c r="F47" s="14"/>
      <c r="G47" s="14"/>
      <c r="H47" s="14"/>
      <c r="I47" s="15"/>
      <c r="J47" s="53">
        <v>1</v>
      </c>
      <c r="K47" s="107"/>
      <c r="L47" s="41"/>
      <c r="M47" s="107"/>
      <c r="N47" s="53"/>
      <c r="O47" s="107"/>
      <c r="P47" s="77"/>
    </row>
    <row r="48" spans="2:16" s="5" customFormat="1" ht="9.9499999999999993" customHeight="1" x14ac:dyDescent="0.25">
      <c r="B48" s="94"/>
      <c r="C48" s="12" t="s">
        <v>16</v>
      </c>
      <c r="D48" s="14" t="s">
        <v>80</v>
      </c>
      <c r="E48" s="14"/>
      <c r="F48" s="14"/>
      <c r="G48" s="14"/>
      <c r="H48" s="14"/>
      <c r="I48" s="15"/>
      <c r="J48" s="53">
        <v>1</v>
      </c>
      <c r="K48" s="107"/>
      <c r="L48" s="47"/>
      <c r="M48" s="107"/>
      <c r="N48" s="47"/>
      <c r="O48" s="107"/>
      <c r="P48" s="79"/>
    </row>
    <row r="49" spans="2:16" s="5" customFormat="1" ht="9.9499999999999993" customHeight="1" x14ac:dyDescent="0.25">
      <c r="B49" s="94"/>
      <c r="C49" s="32" t="s">
        <v>66</v>
      </c>
      <c r="D49" s="33" t="s">
        <v>84</v>
      </c>
      <c r="E49" s="33"/>
      <c r="F49" s="33"/>
      <c r="G49" s="33"/>
      <c r="H49" s="33"/>
      <c r="I49" s="33"/>
      <c r="J49" s="53">
        <v>1</v>
      </c>
      <c r="K49" s="108"/>
      <c r="L49" s="45"/>
      <c r="M49" s="108"/>
      <c r="N49" s="45"/>
      <c r="O49" s="108"/>
      <c r="P49" s="80"/>
    </row>
    <row r="50" spans="2:16" s="5" customFormat="1" ht="9.9499999999999993" customHeight="1" x14ac:dyDescent="0.25">
      <c r="B50" s="94"/>
      <c r="C50" s="128" t="s">
        <v>34</v>
      </c>
      <c r="D50" s="128"/>
      <c r="E50" s="128"/>
      <c r="F50" s="128"/>
      <c r="G50" s="128"/>
      <c r="H50" s="128"/>
      <c r="I50" s="129"/>
      <c r="J50" s="117">
        <f>SUM(J44:K46)</f>
        <v>12</v>
      </c>
      <c r="K50" s="118"/>
      <c r="L50" s="130">
        <f t="shared" ref="L50" si="4">SUM(L44:M46)</f>
        <v>0</v>
      </c>
      <c r="M50" s="131"/>
      <c r="N50" s="130">
        <f t="shared" ref="N50" si="5">SUM(N44:O46)</f>
        <v>0</v>
      </c>
      <c r="O50" s="131"/>
      <c r="P50" s="82"/>
    </row>
    <row r="51" spans="2:16" s="5" customFormat="1" ht="9.9499999999999993" customHeight="1" x14ac:dyDescent="0.25">
      <c r="B51" s="94"/>
      <c r="C51" s="122" t="s">
        <v>35</v>
      </c>
      <c r="D51" s="123"/>
      <c r="E51" s="123"/>
      <c r="F51" s="123"/>
      <c r="G51" s="123"/>
      <c r="H51" s="123"/>
      <c r="I51" s="123"/>
      <c r="J51" s="123"/>
      <c r="K51" s="132"/>
      <c r="L51" s="123"/>
      <c r="M51" s="123"/>
      <c r="N51" s="123"/>
      <c r="O51" s="123"/>
      <c r="P51" s="123"/>
    </row>
    <row r="52" spans="2:16" s="5" customFormat="1" ht="9.9499999999999993" customHeight="1" x14ac:dyDescent="0.25">
      <c r="B52" s="94"/>
      <c r="C52" s="8" t="s">
        <v>36</v>
      </c>
      <c r="D52" s="9"/>
      <c r="E52" s="9"/>
      <c r="F52" s="9"/>
      <c r="G52" s="9"/>
      <c r="H52" s="9"/>
      <c r="I52" s="9"/>
      <c r="J52" s="11"/>
      <c r="K52" s="126">
        <v>10</v>
      </c>
      <c r="L52" s="11"/>
      <c r="M52" s="126">
        <f>L53+L54</f>
        <v>0</v>
      </c>
      <c r="N52" s="11"/>
      <c r="O52" s="126">
        <f>N53+N54</f>
        <v>0</v>
      </c>
      <c r="P52" s="83"/>
    </row>
    <row r="53" spans="2:16" s="5" customFormat="1" ht="9.9499999999999993" customHeight="1" x14ac:dyDescent="0.25">
      <c r="B53" s="94"/>
      <c r="C53" s="21" t="s">
        <v>15</v>
      </c>
      <c r="D53" s="5" t="s">
        <v>55</v>
      </c>
      <c r="J53" s="20">
        <v>5</v>
      </c>
      <c r="K53" s="127"/>
      <c r="L53" s="16"/>
      <c r="M53" s="127"/>
      <c r="N53" s="20"/>
      <c r="O53" s="127"/>
      <c r="P53" s="79"/>
    </row>
    <row r="54" spans="2:16" s="5" customFormat="1" ht="9.9499999999999993" customHeight="1" x14ac:dyDescent="0.25">
      <c r="B54" s="94"/>
      <c r="C54" s="24" t="s">
        <v>16</v>
      </c>
      <c r="D54" s="25" t="s">
        <v>56</v>
      </c>
      <c r="E54" s="25"/>
      <c r="F54" s="25"/>
      <c r="G54" s="25"/>
      <c r="H54" s="25"/>
      <c r="I54" s="39"/>
      <c r="J54" s="16">
        <v>5</v>
      </c>
      <c r="K54" s="127"/>
      <c r="L54" s="16"/>
      <c r="M54" s="127"/>
      <c r="N54" s="16"/>
      <c r="O54" s="127"/>
      <c r="P54" s="75"/>
    </row>
    <row r="55" spans="2:16" s="5" customFormat="1" ht="9.9499999999999993" customHeight="1" x14ac:dyDescent="0.25">
      <c r="B55" s="94"/>
      <c r="C55" s="6" t="s">
        <v>54</v>
      </c>
      <c r="D55" s="7"/>
      <c r="E55" s="7"/>
      <c r="F55" s="7"/>
      <c r="G55" s="7"/>
      <c r="H55" s="7"/>
      <c r="I55" s="38"/>
      <c r="J55" s="133">
        <v>8</v>
      </c>
      <c r="K55" s="134"/>
      <c r="L55" s="133"/>
      <c r="M55" s="134"/>
      <c r="N55" s="133"/>
      <c r="O55" s="134"/>
      <c r="P55" s="73"/>
    </row>
    <row r="56" spans="2:16" s="5" customFormat="1" ht="9.9499999999999993" customHeight="1" x14ac:dyDescent="0.25">
      <c r="B56" s="94"/>
      <c r="C56" s="149" t="s">
        <v>37</v>
      </c>
      <c r="D56" s="150"/>
      <c r="E56" s="150"/>
      <c r="F56" s="150"/>
      <c r="G56" s="150"/>
      <c r="H56" s="150"/>
      <c r="I56" s="151"/>
      <c r="J56" s="152"/>
      <c r="K56" s="126">
        <f>SUM(J57,J58,J59)</f>
        <v>8</v>
      </c>
      <c r="L56" s="11"/>
      <c r="M56" s="126">
        <f>L57+L58+L59</f>
        <v>0</v>
      </c>
      <c r="N56" s="11"/>
      <c r="O56" s="126">
        <f>N57+N58+N59</f>
        <v>0</v>
      </c>
      <c r="P56" s="74"/>
    </row>
    <row r="57" spans="2:16" s="5" customFormat="1" ht="9.9499999999999993" customHeight="1" x14ac:dyDescent="0.25">
      <c r="B57" s="94"/>
      <c r="C57" s="153" t="s">
        <v>15</v>
      </c>
      <c r="D57" s="154" t="s">
        <v>76</v>
      </c>
      <c r="E57" s="154"/>
      <c r="F57" s="154"/>
      <c r="G57" s="154"/>
      <c r="H57" s="154"/>
      <c r="I57" s="155"/>
      <c r="J57" s="156">
        <v>6</v>
      </c>
      <c r="K57" s="127"/>
      <c r="L57" s="16"/>
      <c r="M57" s="127"/>
      <c r="N57" s="16"/>
      <c r="O57" s="127"/>
      <c r="P57" s="77"/>
    </row>
    <row r="58" spans="2:16" s="5" customFormat="1" ht="9.9499999999999993" customHeight="1" x14ac:dyDescent="0.25">
      <c r="B58" s="94"/>
      <c r="C58" s="153" t="s">
        <v>16</v>
      </c>
      <c r="D58" s="154" t="s">
        <v>77</v>
      </c>
      <c r="E58" s="154"/>
      <c r="F58" s="154"/>
      <c r="G58" s="154"/>
      <c r="H58" s="154"/>
      <c r="I58" s="155"/>
      <c r="J58" s="156">
        <v>1</v>
      </c>
      <c r="K58" s="127"/>
      <c r="L58" s="16"/>
      <c r="M58" s="127"/>
      <c r="N58" s="16"/>
      <c r="O58" s="127"/>
      <c r="P58" s="78"/>
    </row>
    <row r="59" spans="2:16" s="5" customFormat="1" ht="9.9499999999999993" customHeight="1" x14ac:dyDescent="0.25">
      <c r="B59" s="94"/>
      <c r="C59" s="157" t="s">
        <v>66</v>
      </c>
      <c r="D59" s="158" t="s">
        <v>78</v>
      </c>
      <c r="E59" s="158"/>
      <c r="F59" s="158"/>
      <c r="G59" s="158"/>
      <c r="H59" s="158"/>
      <c r="I59" s="158"/>
      <c r="J59" s="159">
        <v>1</v>
      </c>
      <c r="K59" s="135"/>
      <c r="L59" s="27"/>
      <c r="M59" s="135"/>
      <c r="N59" s="27"/>
      <c r="O59" s="135"/>
      <c r="P59" s="80"/>
    </row>
    <row r="60" spans="2:16" s="5" customFormat="1" ht="9.9499999999999993" customHeight="1" x14ac:dyDescent="0.25">
      <c r="B60" s="94"/>
      <c r="C60" s="8" t="s">
        <v>38</v>
      </c>
      <c r="D60" s="9"/>
      <c r="E60" s="9"/>
      <c r="F60" s="9"/>
      <c r="G60" s="9"/>
      <c r="H60" s="9"/>
      <c r="I60" s="10"/>
      <c r="J60" s="11"/>
      <c r="K60" s="126">
        <f>SUM(J61,J62,J63,J64,J65,J66,J67,J68,J69)</f>
        <v>10</v>
      </c>
      <c r="L60" s="11"/>
      <c r="M60" s="126">
        <f>SUM(L61:L69)</f>
        <v>0</v>
      </c>
      <c r="N60" s="11"/>
      <c r="O60" s="126">
        <f>SUM(N61:N69)</f>
        <v>0</v>
      </c>
      <c r="P60" s="74"/>
    </row>
    <row r="61" spans="2:16" s="5" customFormat="1" ht="9.9499999999999993" customHeight="1" x14ac:dyDescent="0.25">
      <c r="B61" s="94"/>
      <c r="C61" s="21" t="s">
        <v>15</v>
      </c>
      <c r="D61" s="5" t="s">
        <v>70</v>
      </c>
      <c r="J61" s="20">
        <v>1</v>
      </c>
      <c r="K61" s="127"/>
      <c r="L61" s="16"/>
      <c r="M61" s="127"/>
      <c r="N61" s="20"/>
      <c r="O61" s="127"/>
      <c r="P61" s="77"/>
    </row>
    <row r="62" spans="2:16" s="5" customFormat="1" ht="9.9499999999999993" customHeight="1" x14ac:dyDescent="0.25">
      <c r="B62" s="94"/>
      <c r="C62" s="24" t="s">
        <v>16</v>
      </c>
      <c r="D62" s="25" t="s">
        <v>85</v>
      </c>
      <c r="E62" s="25"/>
      <c r="F62" s="25"/>
      <c r="G62" s="25"/>
      <c r="H62" s="18"/>
      <c r="I62" s="39"/>
      <c r="J62" s="40">
        <v>1</v>
      </c>
      <c r="K62" s="127"/>
      <c r="L62" s="16"/>
      <c r="M62" s="127"/>
      <c r="N62" s="20"/>
      <c r="O62" s="127"/>
      <c r="P62" s="77"/>
    </row>
    <row r="63" spans="2:16" s="5" customFormat="1" ht="9.9499999999999993" customHeight="1" x14ac:dyDescent="0.25">
      <c r="B63" s="94"/>
      <c r="C63" s="17" t="s">
        <v>66</v>
      </c>
      <c r="D63" s="25" t="s">
        <v>71</v>
      </c>
      <c r="E63" s="25"/>
      <c r="F63" s="25"/>
      <c r="G63" s="25"/>
      <c r="I63" s="19"/>
      <c r="J63" s="40">
        <v>1</v>
      </c>
      <c r="K63" s="127"/>
      <c r="L63" s="20"/>
      <c r="M63" s="127"/>
      <c r="N63" s="36"/>
      <c r="O63" s="127"/>
      <c r="P63" s="77"/>
    </row>
    <row r="64" spans="2:16" s="5" customFormat="1" ht="9.9499999999999993" customHeight="1" x14ac:dyDescent="0.25">
      <c r="B64" s="94"/>
      <c r="C64" s="62" t="s">
        <v>63</v>
      </c>
      <c r="D64" s="70" t="s">
        <v>101</v>
      </c>
      <c r="E64" s="25"/>
      <c r="F64" s="25"/>
      <c r="G64" s="25"/>
      <c r="I64" s="19"/>
      <c r="J64" s="40">
        <v>2</v>
      </c>
      <c r="K64" s="127"/>
      <c r="L64" s="20"/>
      <c r="M64" s="127"/>
      <c r="N64" s="36"/>
      <c r="O64" s="127"/>
      <c r="P64" s="77"/>
    </row>
    <row r="65" spans="2:16" s="5" customFormat="1" ht="9.9499999999999993" customHeight="1" x14ac:dyDescent="0.25">
      <c r="B65" s="94"/>
      <c r="C65" s="62" t="s">
        <v>69</v>
      </c>
      <c r="D65" s="18" t="s">
        <v>72</v>
      </c>
      <c r="E65" s="18"/>
      <c r="F65" s="18"/>
      <c r="G65" s="18"/>
      <c r="H65" s="25"/>
      <c r="I65" s="19"/>
      <c r="J65" s="40">
        <v>1</v>
      </c>
      <c r="K65" s="127"/>
      <c r="L65" s="20"/>
      <c r="M65" s="127"/>
      <c r="N65" s="20"/>
      <c r="O65" s="127"/>
      <c r="P65" s="77"/>
    </row>
    <row r="66" spans="2:16" s="5" customFormat="1" ht="9.9499999999999993" customHeight="1" x14ac:dyDescent="0.25">
      <c r="B66" s="94"/>
      <c r="C66" s="65" t="s">
        <v>67</v>
      </c>
      <c r="D66" s="14" t="s">
        <v>75</v>
      </c>
      <c r="E66" s="14"/>
      <c r="F66" s="14"/>
      <c r="G66" s="14"/>
      <c r="H66" s="18"/>
      <c r="I66" s="19"/>
      <c r="J66" s="30">
        <v>1</v>
      </c>
      <c r="K66" s="127"/>
      <c r="L66" s="20"/>
      <c r="M66" s="127"/>
      <c r="N66" s="20"/>
      <c r="O66" s="127"/>
      <c r="P66" s="79"/>
    </row>
    <row r="67" spans="2:16" s="5" customFormat="1" ht="9.9499999999999993" customHeight="1" x14ac:dyDescent="0.25">
      <c r="B67" s="94"/>
      <c r="C67" s="65" t="s">
        <v>68</v>
      </c>
      <c r="D67" s="14" t="s">
        <v>73</v>
      </c>
      <c r="E67" s="14"/>
      <c r="F67" s="14"/>
      <c r="G67" s="14"/>
      <c r="H67" s="14"/>
      <c r="I67" s="15"/>
      <c r="J67" s="20">
        <v>1</v>
      </c>
      <c r="K67" s="127"/>
      <c r="L67" s="35"/>
      <c r="M67" s="127"/>
      <c r="N67" s="20"/>
      <c r="O67" s="127"/>
      <c r="P67" s="77"/>
    </row>
    <row r="68" spans="2:16" s="5" customFormat="1" ht="9.9499999999999993" customHeight="1" x14ac:dyDescent="0.25">
      <c r="B68" s="94"/>
      <c r="C68" s="62" t="s">
        <v>102</v>
      </c>
      <c r="D68" s="72" t="s">
        <v>109</v>
      </c>
      <c r="E68" s="18"/>
      <c r="F68" s="18"/>
      <c r="G68" s="18"/>
      <c r="H68" s="18"/>
      <c r="I68" s="19"/>
      <c r="J68" s="16">
        <v>1</v>
      </c>
      <c r="K68" s="127"/>
      <c r="L68" s="35"/>
      <c r="M68" s="127"/>
      <c r="N68" s="16"/>
      <c r="O68" s="127"/>
      <c r="P68" s="75"/>
    </row>
    <row r="69" spans="2:16" s="5" customFormat="1" ht="9.9499999999999993" customHeight="1" x14ac:dyDescent="0.25">
      <c r="B69" s="94"/>
      <c r="C69" s="66" t="s">
        <v>12</v>
      </c>
      <c r="D69" s="33" t="s">
        <v>74</v>
      </c>
      <c r="E69" s="33"/>
      <c r="F69" s="33"/>
      <c r="G69" s="33"/>
      <c r="H69" s="33"/>
      <c r="I69" s="33"/>
      <c r="J69" s="27">
        <v>1</v>
      </c>
      <c r="K69" s="135"/>
      <c r="L69" s="27"/>
      <c r="M69" s="135"/>
      <c r="N69" s="27"/>
      <c r="O69" s="135"/>
      <c r="P69" s="80"/>
    </row>
    <row r="70" spans="2:16" s="5" customFormat="1" ht="9.9499999999999993" customHeight="1" x14ac:dyDescent="0.25">
      <c r="B70" s="94"/>
      <c r="C70" s="8" t="s">
        <v>39</v>
      </c>
      <c r="D70" s="9"/>
      <c r="E70" s="9"/>
      <c r="F70" s="9"/>
      <c r="G70" s="9"/>
      <c r="H70" s="9"/>
      <c r="I70" s="10"/>
      <c r="J70" s="11"/>
      <c r="K70" s="126">
        <f>SUM(J71,J72,J73,J74,J75)</f>
        <v>5</v>
      </c>
      <c r="L70" s="11"/>
      <c r="M70" s="126">
        <f>SUM(L71:L75)</f>
        <v>0</v>
      </c>
      <c r="N70" s="11"/>
      <c r="O70" s="126">
        <f>SUM(N71:N75)</f>
        <v>0</v>
      </c>
      <c r="P70" s="74"/>
    </row>
    <row r="71" spans="2:16" s="5" customFormat="1" ht="9.9499999999999993" customHeight="1" x14ac:dyDescent="0.25">
      <c r="B71" s="94"/>
      <c r="C71" s="21" t="s">
        <v>15</v>
      </c>
      <c r="D71" s="5" t="s">
        <v>87</v>
      </c>
      <c r="J71" s="20">
        <v>1</v>
      </c>
      <c r="K71" s="127"/>
      <c r="L71" s="16"/>
      <c r="M71" s="127"/>
      <c r="N71" s="20"/>
      <c r="O71" s="127"/>
      <c r="P71" s="77"/>
    </row>
    <row r="72" spans="2:16" s="5" customFormat="1" ht="9.9499999999999993" customHeight="1" x14ac:dyDescent="0.25">
      <c r="B72" s="94"/>
      <c r="C72" s="17" t="s">
        <v>16</v>
      </c>
      <c r="D72" s="18" t="s">
        <v>64</v>
      </c>
      <c r="E72" s="18"/>
      <c r="F72" s="18"/>
      <c r="G72" s="18"/>
      <c r="H72" s="18"/>
      <c r="I72" s="18"/>
      <c r="J72" s="20">
        <v>1</v>
      </c>
      <c r="K72" s="127"/>
      <c r="L72" s="16"/>
      <c r="M72" s="127"/>
      <c r="N72" s="20"/>
      <c r="O72" s="127"/>
      <c r="P72" s="77"/>
    </row>
    <row r="73" spans="2:16" s="5" customFormat="1" ht="9.9499999999999993" customHeight="1" x14ac:dyDescent="0.25">
      <c r="B73" s="94"/>
      <c r="C73" s="65" t="s">
        <v>66</v>
      </c>
      <c r="D73" s="64" t="s">
        <v>103</v>
      </c>
      <c r="E73" s="14"/>
      <c r="F73" s="14"/>
      <c r="G73" s="14"/>
      <c r="H73" s="14"/>
      <c r="I73" s="14"/>
      <c r="J73" s="20">
        <v>1</v>
      </c>
      <c r="K73" s="127"/>
      <c r="L73" s="16"/>
      <c r="M73" s="127"/>
      <c r="N73" s="86"/>
      <c r="O73" s="127"/>
      <c r="P73" s="77"/>
    </row>
    <row r="74" spans="2:16" s="5" customFormat="1" ht="9.9499999999999993" customHeight="1" x14ac:dyDescent="0.25">
      <c r="B74" s="94"/>
      <c r="C74" s="87" t="s">
        <v>63</v>
      </c>
      <c r="D74" s="14" t="s">
        <v>86</v>
      </c>
      <c r="E74" s="14"/>
      <c r="F74" s="14"/>
      <c r="G74" s="14"/>
      <c r="H74" s="14"/>
      <c r="I74" s="14"/>
      <c r="J74" s="20">
        <v>1</v>
      </c>
      <c r="K74" s="127"/>
      <c r="L74" s="20"/>
      <c r="M74" s="127"/>
      <c r="N74" s="35"/>
      <c r="O74" s="127"/>
      <c r="P74" s="77"/>
    </row>
    <row r="75" spans="2:16" s="5" customFormat="1" ht="9.9499999999999993" customHeight="1" x14ac:dyDescent="0.25">
      <c r="B75" s="94"/>
      <c r="C75" s="66" t="s">
        <v>66</v>
      </c>
      <c r="D75" s="33" t="s">
        <v>65</v>
      </c>
      <c r="E75" s="33"/>
      <c r="F75" s="33"/>
      <c r="G75" s="33"/>
      <c r="H75" s="33"/>
      <c r="I75" s="33"/>
      <c r="J75" s="42">
        <v>1</v>
      </c>
      <c r="K75" s="135"/>
      <c r="L75" s="27"/>
      <c r="M75" s="135"/>
      <c r="N75" s="27"/>
      <c r="O75" s="135"/>
      <c r="P75" s="80"/>
    </row>
    <row r="76" spans="2:16" s="5" customFormat="1" ht="9.9499999999999993" customHeight="1" x14ac:dyDescent="0.25">
      <c r="B76" s="94"/>
      <c r="C76" s="6" t="s">
        <v>83</v>
      </c>
      <c r="D76" s="7"/>
      <c r="E76" s="7"/>
      <c r="F76" s="7"/>
      <c r="G76" s="7"/>
      <c r="H76" s="7"/>
      <c r="I76" s="38"/>
      <c r="J76" s="133">
        <v>3</v>
      </c>
      <c r="K76" s="134"/>
      <c r="L76" s="133"/>
      <c r="M76" s="134"/>
      <c r="N76" s="133"/>
      <c r="O76" s="134"/>
      <c r="P76" s="73"/>
    </row>
    <row r="77" spans="2:16" s="5" customFormat="1" ht="9.9499999999999993" customHeight="1" x14ac:dyDescent="0.25">
      <c r="B77" s="94"/>
      <c r="C77" s="71" t="s">
        <v>104</v>
      </c>
      <c r="D77" s="33"/>
      <c r="E77" s="33"/>
      <c r="F77" s="33"/>
      <c r="G77" s="33"/>
      <c r="H77" s="33"/>
      <c r="I77" s="34"/>
      <c r="J77" s="98">
        <v>1</v>
      </c>
      <c r="K77" s="99"/>
      <c r="L77" s="113"/>
      <c r="M77" s="114"/>
      <c r="N77" s="113"/>
      <c r="O77" s="114"/>
      <c r="P77" s="73"/>
    </row>
    <row r="78" spans="2:16" s="5" customFormat="1" ht="9.9499999999999993" customHeight="1" x14ac:dyDescent="0.25">
      <c r="B78" s="94"/>
      <c r="C78" s="63" t="s">
        <v>105</v>
      </c>
      <c r="D78" s="33"/>
      <c r="E78" s="33"/>
      <c r="F78" s="33"/>
      <c r="G78" s="33"/>
      <c r="H78" s="33"/>
      <c r="I78" s="34"/>
      <c r="J78" s="139">
        <v>1</v>
      </c>
      <c r="K78" s="140"/>
      <c r="L78" s="139"/>
      <c r="M78" s="140"/>
      <c r="N78" s="139"/>
      <c r="O78" s="140"/>
      <c r="P78" s="78"/>
    </row>
    <row r="79" spans="2:16" s="5" customFormat="1" ht="9.9499999999999993" customHeight="1" x14ac:dyDescent="0.25">
      <c r="B79" s="94"/>
      <c r="C79" s="116" t="s">
        <v>91</v>
      </c>
      <c r="D79" s="116"/>
      <c r="E79" s="116"/>
      <c r="F79" s="116"/>
      <c r="G79" s="116"/>
      <c r="H79" s="116"/>
      <c r="I79" s="136"/>
      <c r="J79" s="137">
        <f>SUM(K52,J55,K56,K60,K70,J76,J77,J78)</f>
        <v>46</v>
      </c>
      <c r="K79" s="138"/>
      <c r="L79" s="137">
        <f t="shared" ref="L79" si="6">SUM(M52,L55,M56,M60,M70,L76,L77,L78)</f>
        <v>0</v>
      </c>
      <c r="M79" s="138"/>
      <c r="N79" s="137">
        <f t="shared" ref="N79" si="7">SUM(O52,N55,O56,O60,O70,N76,N77,N78)</f>
        <v>0</v>
      </c>
      <c r="O79" s="138"/>
      <c r="P79" s="84"/>
    </row>
    <row r="80" spans="2:16" s="5" customFormat="1" ht="9.9499999999999993" customHeight="1" x14ac:dyDescent="0.25">
      <c r="B80" s="94"/>
      <c r="C80" s="122" t="s">
        <v>47</v>
      </c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</row>
    <row r="81" spans="2:16" s="5" customFormat="1" ht="9.9499999999999993" customHeight="1" x14ac:dyDescent="0.25">
      <c r="B81" s="94"/>
      <c r="C81" s="23" t="s">
        <v>48</v>
      </c>
      <c r="D81" s="23"/>
      <c r="E81" s="23"/>
      <c r="F81" s="23"/>
      <c r="G81" s="23"/>
      <c r="H81" s="23"/>
      <c r="I81" s="28"/>
      <c r="J81" s="141">
        <v>1</v>
      </c>
      <c r="K81" s="142"/>
      <c r="L81" s="141"/>
      <c r="M81" s="142"/>
      <c r="N81" s="141"/>
      <c r="O81" s="142"/>
      <c r="P81" s="74"/>
    </row>
    <row r="82" spans="2:16" s="5" customFormat="1" ht="9.9499999999999993" customHeight="1" x14ac:dyDescent="0.25">
      <c r="B82" s="94"/>
      <c r="C82" s="8" t="s">
        <v>49</v>
      </c>
      <c r="D82" s="9"/>
      <c r="E82" s="9"/>
      <c r="F82" s="9"/>
      <c r="G82" s="9"/>
      <c r="H82" s="9"/>
      <c r="I82" s="10"/>
      <c r="J82" s="11"/>
      <c r="K82" s="126">
        <f>J83+J84</f>
        <v>2</v>
      </c>
      <c r="L82" s="11"/>
      <c r="M82" s="126">
        <f>L83+L84</f>
        <v>0</v>
      </c>
      <c r="N82" s="11"/>
      <c r="O82" s="126">
        <f>N83+N84</f>
        <v>0</v>
      </c>
      <c r="P82" s="74"/>
    </row>
    <row r="83" spans="2:16" s="5" customFormat="1" ht="9.9499999999999993" customHeight="1" x14ac:dyDescent="0.25">
      <c r="B83" s="94"/>
      <c r="C83" s="12" t="s">
        <v>15</v>
      </c>
      <c r="D83" s="58" t="s">
        <v>89</v>
      </c>
      <c r="E83" s="14"/>
      <c r="F83" s="14"/>
      <c r="G83" s="14"/>
      <c r="H83" s="14"/>
      <c r="I83" s="15"/>
      <c r="J83" s="20">
        <v>1</v>
      </c>
      <c r="K83" s="127"/>
      <c r="L83" s="20"/>
      <c r="M83" s="127"/>
      <c r="N83" s="20"/>
      <c r="O83" s="127"/>
      <c r="P83" s="77"/>
    </row>
    <row r="84" spans="2:16" s="5" customFormat="1" ht="9.9499999999999993" customHeight="1" x14ac:dyDescent="0.25">
      <c r="B84" s="94"/>
      <c r="C84" s="32" t="s">
        <v>16</v>
      </c>
      <c r="D84" s="59" t="s">
        <v>90</v>
      </c>
      <c r="E84" s="33"/>
      <c r="F84" s="33"/>
      <c r="G84" s="33"/>
      <c r="H84" s="33"/>
      <c r="I84" s="34"/>
      <c r="J84" s="27">
        <v>1</v>
      </c>
      <c r="K84" s="135"/>
      <c r="L84" s="27"/>
      <c r="M84" s="135"/>
      <c r="N84" s="27"/>
      <c r="O84" s="135"/>
      <c r="P84" s="80"/>
    </row>
    <row r="85" spans="2:16" s="5" customFormat="1" ht="9.9499999999999993" customHeight="1" x14ac:dyDescent="0.25">
      <c r="B85" s="94"/>
      <c r="C85" s="6" t="s">
        <v>50</v>
      </c>
      <c r="D85" s="7"/>
      <c r="E85" s="7"/>
      <c r="F85" s="7"/>
      <c r="G85" s="7"/>
      <c r="H85" s="7"/>
      <c r="I85" s="38"/>
      <c r="J85" s="133">
        <v>1</v>
      </c>
      <c r="K85" s="134"/>
      <c r="L85" s="133"/>
      <c r="M85" s="134"/>
      <c r="N85" s="133"/>
      <c r="O85" s="134"/>
      <c r="P85" s="73"/>
    </row>
    <row r="86" spans="2:16" s="5" customFormat="1" ht="9.9499999999999993" customHeight="1" x14ac:dyDescent="0.25">
      <c r="B86" s="94"/>
      <c r="C86" s="5" t="s">
        <v>51</v>
      </c>
      <c r="I86" s="29"/>
      <c r="J86" s="139">
        <v>2</v>
      </c>
      <c r="K86" s="140"/>
      <c r="L86" s="139"/>
      <c r="M86" s="140"/>
      <c r="N86" s="139"/>
      <c r="O86" s="140"/>
      <c r="P86" s="78"/>
    </row>
    <row r="87" spans="2:16" s="5" customFormat="1" ht="9.9499999999999993" customHeight="1" x14ac:dyDescent="0.25">
      <c r="B87" s="94"/>
      <c r="C87" s="116" t="s">
        <v>46</v>
      </c>
      <c r="D87" s="116"/>
      <c r="E87" s="116"/>
      <c r="F87" s="116"/>
      <c r="G87" s="116"/>
      <c r="H87" s="116"/>
      <c r="I87" s="136"/>
      <c r="J87" s="137">
        <f>J81+K82+J85+J86</f>
        <v>6</v>
      </c>
      <c r="K87" s="138"/>
      <c r="L87" s="137">
        <f t="shared" ref="L87" si="8">L81+M82+L85+L86</f>
        <v>0</v>
      </c>
      <c r="M87" s="138"/>
      <c r="N87" s="137">
        <f t="shared" ref="N87" si="9">N81+O82+N85+N86</f>
        <v>0</v>
      </c>
      <c r="O87" s="138"/>
      <c r="P87" s="84"/>
    </row>
    <row r="88" spans="2:16" s="5" customFormat="1" ht="9.9499999999999993" customHeight="1" x14ac:dyDescent="0.25">
      <c r="B88" s="94"/>
      <c r="C88" s="122" t="s">
        <v>45</v>
      </c>
      <c r="D88" s="123"/>
      <c r="E88" s="123"/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23"/>
    </row>
    <row r="89" spans="2:16" s="5" customFormat="1" ht="20.100000000000001" customHeight="1" x14ac:dyDescent="0.25">
      <c r="B89" s="94"/>
      <c r="C89" s="57" t="s">
        <v>88</v>
      </c>
      <c r="D89" s="23"/>
      <c r="E89" s="23"/>
      <c r="F89" s="23"/>
      <c r="G89" s="23"/>
      <c r="H89" s="23"/>
      <c r="I89" s="28"/>
      <c r="J89" s="124">
        <v>7</v>
      </c>
      <c r="K89" s="125"/>
      <c r="L89" s="124"/>
      <c r="M89" s="125"/>
      <c r="N89" s="124"/>
      <c r="O89" s="125"/>
      <c r="P89" s="85"/>
    </row>
    <row r="90" spans="2:16" s="5" customFormat="1" ht="9.9499999999999993" customHeight="1" x14ac:dyDescent="0.25">
      <c r="B90" s="94"/>
      <c r="C90" s="116" t="s">
        <v>44</v>
      </c>
      <c r="D90" s="116"/>
      <c r="E90" s="116"/>
      <c r="F90" s="116"/>
      <c r="G90" s="116"/>
      <c r="H90" s="116"/>
      <c r="I90" s="136"/>
      <c r="J90" s="117">
        <f>SUM(J89)</f>
        <v>7</v>
      </c>
      <c r="K90" s="118"/>
      <c r="L90" s="117">
        <f>SUM(L89)</f>
        <v>0</v>
      </c>
      <c r="M90" s="118"/>
      <c r="N90" s="117">
        <f>SUM(N89)</f>
        <v>0</v>
      </c>
      <c r="O90" s="118"/>
      <c r="P90" s="84"/>
    </row>
    <row r="91" spans="2:16" s="5" customFormat="1" ht="9.9499999999999993" customHeight="1" x14ac:dyDescent="0.25">
      <c r="B91" s="94"/>
      <c r="C91" s="122" t="s">
        <v>43</v>
      </c>
      <c r="D91" s="123"/>
      <c r="E91" s="123"/>
      <c r="F91" s="123"/>
      <c r="G91" s="123"/>
      <c r="H91" s="123"/>
      <c r="I91" s="123"/>
      <c r="J91" s="123"/>
      <c r="K91" s="123"/>
      <c r="L91" s="123"/>
      <c r="M91" s="123"/>
      <c r="N91" s="123"/>
      <c r="O91" s="123"/>
      <c r="P91" s="123"/>
    </row>
    <row r="92" spans="2:16" s="5" customFormat="1" ht="9.9499999999999993" customHeight="1" x14ac:dyDescent="0.25">
      <c r="B92" s="94"/>
      <c r="C92" s="23" t="s">
        <v>42</v>
      </c>
      <c r="D92" s="23"/>
      <c r="E92" s="23"/>
      <c r="F92" s="23"/>
      <c r="G92" s="23"/>
      <c r="H92" s="23"/>
      <c r="I92" s="28"/>
      <c r="J92" s="124">
        <v>3</v>
      </c>
      <c r="K92" s="125"/>
      <c r="L92" s="124"/>
      <c r="M92" s="125"/>
      <c r="N92" s="124"/>
      <c r="O92" s="125"/>
      <c r="P92" s="74"/>
    </row>
    <row r="93" spans="2:16" s="5" customFormat="1" ht="9.9499999999999993" customHeight="1" x14ac:dyDescent="0.25">
      <c r="B93" s="94"/>
      <c r="C93" s="116" t="s">
        <v>41</v>
      </c>
      <c r="D93" s="116"/>
      <c r="E93" s="116"/>
      <c r="F93" s="116"/>
      <c r="G93" s="116"/>
      <c r="H93" s="116"/>
      <c r="I93" s="136"/>
      <c r="J93" s="117">
        <f>SUM(J92)</f>
        <v>3</v>
      </c>
      <c r="K93" s="118"/>
      <c r="L93" s="117">
        <f>SUM(L92)</f>
        <v>0</v>
      </c>
      <c r="M93" s="118"/>
      <c r="N93" s="117">
        <f>SUM(N92)</f>
        <v>0</v>
      </c>
      <c r="O93" s="118"/>
      <c r="P93" s="84"/>
    </row>
    <row r="94" spans="2:16" s="5" customFormat="1" ht="9.9499999999999993" customHeight="1" x14ac:dyDescent="0.25">
      <c r="B94" s="94"/>
      <c r="C94" s="143" t="s">
        <v>40</v>
      </c>
      <c r="D94" s="143"/>
      <c r="E94" s="143"/>
      <c r="F94" s="143"/>
      <c r="G94" s="143"/>
      <c r="H94" s="143"/>
      <c r="I94" s="143"/>
      <c r="J94" s="117">
        <f>J50+J79+J87+J93+J90</f>
        <v>74</v>
      </c>
      <c r="K94" s="118"/>
      <c r="L94" s="117">
        <f t="shared" ref="L94" si="10">L50+L79+L87+L93+L90</f>
        <v>0</v>
      </c>
      <c r="M94" s="118"/>
      <c r="N94" s="117">
        <f t="shared" ref="N94" si="11">N50+N79+N87+N93+N90</f>
        <v>0</v>
      </c>
      <c r="O94" s="118"/>
      <c r="P94" s="84"/>
    </row>
    <row r="95" spans="2:16" s="5" customFormat="1" ht="9.9499999999999993" customHeight="1" x14ac:dyDescent="0.25">
      <c r="B95" s="96"/>
      <c r="C95" s="143" t="s">
        <v>108</v>
      </c>
      <c r="D95" s="143"/>
      <c r="E95" s="143"/>
      <c r="F95" s="143"/>
      <c r="G95" s="143"/>
      <c r="H95" s="143"/>
      <c r="I95" s="143"/>
      <c r="J95" s="117">
        <f>IF(J94&gt;50,50,J94)</f>
        <v>50</v>
      </c>
      <c r="K95" s="118"/>
      <c r="L95" s="117">
        <f t="shared" ref="L95" si="12">IF(L94&gt;50,50,L94)</f>
        <v>0</v>
      </c>
      <c r="M95" s="118"/>
      <c r="N95" s="117">
        <f t="shared" ref="N95" si="13">IF(N94&gt;50,50,N94)</f>
        <v>0</v>
      </c>
      <c r="O95" s="118"/>
      <c r="P95" s="84"/>
    </row>
    <row r="96" spans="2:16" ht="9.9499999999999993" customHeight="1" x14ac:dyDescent="0.25">
      <c r="B96" s="144" t="s">
        <v>52</v>
      </c>
      <c r="C96" s="145"/>
      <c r="D96" s="145"/>
      <c r="E96" s="145"/>
      <c r="F96" s="145"/>
      <c r="G96" s="145"/>
      <c r="H96" s="145"/>
      <c r="I96" s="146"/>
      <c r="J96" s="147">
        <f>J95+J41</f>
        <v>115</v>
      </c>
      <c r="K96" s="148"/>
      <c r="L96" s="147">
        <f t="shared" ref="L96" si="14">L95+L41</f>
        <v>0</v>
      </c>
      <c r="M96" s="148"/>
      <c r="N96" s="147">
        <f t="shared" ref="N96" si="15">N95+N41</f>
        <v>0</v>
      </c>
      <c r="O96" s="148"/>
      <c r="P96" s="67"/>
    </row>
  </sheetData>
  <mergeCells count="140">
    <mergeCell ref="J93:K93"/>
    <mergeCell ref="L93:M93"/>
    <mergeCell ref="N93:O93"/>
    <mergeCell ref="C88:P88"/>
    <mergeCell ref="C38:I38"/>
    <mergeCell ref="J38:K38"/>
    <mergeCell ref="L38:M38"/>
    <mergeCell ref="N38:O38"/>
    <mergeCell ref="C40:I40"/>
    <mergeCell ref="J40:K40"/>
    <mergeCell ref="L40:M40"/>
    <mergeCell ref="N40:O40"/>
    <mergeCell ref="J89:K89"/>
    <mergeCell ref="L89:M89"/>
    <mergeCell ref="N89:O89"/>
    <mergeCell ref="C90:I90"/>
    <mergeCell ref="J90:K90"/>
    <mergeCell ref="L90:M90"/>
    <mergeCell ref="N90:O90"/>
    <mergeCell ref="C91:P91"/>
    <mergeCell ref="J92:K92"/>
    <mergeCell ref="L92:M92"/>
    <mergeCell ref="N92:O92"/>
    <mergeCell ref="C93:I93"/>
    <mergeCell ref="C95:I95"/>
    <mergeCell ref="J95:K95"/>
    <mergeCell ref="L95:M95"/>
    <mergeCell ref="N95:O95"/>
    <mergeCell ref="B96:I96"/>
    <mergeCell ref="J96:K96"/>
    <mergeCell ref="L96:M96"/>
    <mergeCell ref="N96:O96"/>
    <mergeCell ref="C94:I94"/>
    <mergeCell ref="J94:K94"/>
    <mergeCell ref="L94:M94"/>
    <mergeCell ref="N94:O94"/>
    <mergeCell ref="J81:K81"/>
    <mergeCell ref="L81:M81"/>
    <mergeCell ref="N81:O81"/>
    <mergeCell ref="K82:K84"/>
    <mergeCell ref="M82:M84"/>
    <mergeCell ref="O82:O84"/>
    <mergeCell ref="C87:I87"/>
    <mergeCell ref="J87:K87"/>
    <mergeCell ref="L87:M87"/>
    <mergeCell ref="N87:O87"/>
    <mergeCell ref="J85:K85"/>
    <mergeCell ref="L85:M85"/>
    <mergeCell ref="N85:O85"/>
    <mergeCell ref="J86:K86"/>
    <mergeCell ref="L86:M86"/>
    <mergeCell ref="N86:O86"/>
    <mergeCell ref="K70:K75"/>
    <mergeCell ref="M70:M75"/>
    <mergeCell ref="O70:O75"/>
    <mergeCell ref="C79:I79"/>
    <mergeCell ref="J79:K79"/>
    <mergeCell ref="L79:M79"/>
    <mergeCell ref="N79:O79"/>
    <mergeCell ref="J77:K77"/>
    <mergeCell ref="C80:P80"/>
    <mergeCell ref="J76:K76"/>
    <mergeCell ref="L76:M76"/>
    <mergeCell ref="N76:O76"/>
    <mergeCell ref="J78:K78"/>
    <mergeCell ref="L78:M78"/>
    <mergeCell ref="N78:O78"/>
    <mergeCell ref="L77:M77"/>
    <mergeCell ref="N77:O77"/>
    <mergeCell ref="J55:K55"/>
    <mergeCell ref="L55:M55"/>
    <mergeCell ref="N55:O55"/>
    <mergeCell ref="K56:K59"/>
    <mergeCell ref="M56:M59"/>
    <mergeCell ref="O56:O59"/>
    <mergeCell ref="K60:K69"/>
    <mergeCell ref="M60:M69"/>
    <mergeCell ref="O60:O69"/>
    <mergeCell ref="C41:I41"/>
    <mergeCell ref="J41:K41"/>
    <mergeCell ref="L41:M41"/>
    <mergeCell ref="N41:O41"/>
    <mergeCell ref="K46:K49"/>
    <mergeCell ref="M46:M49"/>
    <mergeCell ref="O46:O49"/>
    <mergeCell ref="B42:P42"/>
    <mergeCell ref="B43:B95"/>
    <mergeCell ref="C43:P43"/>
    <mergeCell ref="J44:K44"/>
    <mergeCell ref="L44:M44"/>
    <mergeCell ref="N44:O44"/>
    <mergeCell ref="J45:K45"/>
    <mergeCell ref="L45:M45"/>
    <mergeCell ref="N45:O45"/>
    <mergeCell ref="K52:K54"/>
    <mergeCell ref="M52:M54"/>
    <mergeCell ref="O52:O54"/>
    <mergeCell ref="C50:I50"/>
    <mergeCell ref="J50:K50"/>
    <mergeCell ref="L50:M50"/>
    <mergeCell ref="N50:O50"/>
    <mergeCell ref="C51:P51"/>
    <mergeCell ref="L31:M31"/>
    <mergeCell ref="N31:O31"/>
    <mergeCell ref="J33:K33"/>
    <mergeCell ref="L33:M33"/>
    <mergeCell ref="N33:O33"/>
    <mergeCell ref="J32:K32"/>
    <mergeCell ref="J34:K34"/>
    <mergeCell ref="J39:K39"/>
    <mergeCell ref="L39:M39"/>
    <mergeCell ref="N39:O39"/>
    <mergeCell ref="L34:M34"/>
    <mergeCell ref="L32:M32"/>
    <mergeCell ref="N32:O32"/>
    <mergeCell ref="N34:O34"/>
    <mergeCell ref="B13:I14"/>
    <mergeCell ref="J13:K14"/>
    <mergeCell ref="L13:M14"/>
    <mergeCell ref="N13:O14"/>
    <mergeCell ref="P13:P14"/>
    <mergeCell ref="B15:P15"/>
    <mergeCell ref="B16:B41"/>
    <mergeCell ref="C16:P16"/>
    <mergeCell ref="J17:K17"/>
    <mergeCell ref="L17:M17"/>
    <mergeCell ref="N17:O17"/>
    <mergeCell ref="K18:K23"/>
    <mergeCell ref="M18:M23"/>
    <mergeCell ref="O18:O23"/>
    <mergeCell ref="J30:K30"/>
    <mergeCell ref="L30:M30"/>
    <mergeCell ref="N30:O30"/>
    <mergeCell ref="K24:K29"/>
    <mergeCell ref="M24:M29"/>
    <mergeCell ref="O24:O29"/>
    <mergeCell ref="K35:K37"/>
    <mergeCell ref="M35:M37"/>
    <mergeCell ref="O35:O37"/>
    <mergeCell ref="J31:K31"/>
  </mergeCells>
  <pageMargins left="0.70866141732283472" right="0.70866141732283472" top="0.74803149606299213" bottom="0.74803149606299213" header="0.31496062992125984" footer="0.31496062992125984"/>
  <pageSetup paperSize="8" scale="97" orientation="portrait" r:id="rId1"/>
  <headerFooter>
    <oddHeader>&amp;L&amp;G&amp;C&amp;"-,Italic"GRE-QMS-F26&amp;"-,Regular"
&amp;"-,Bold"ACTUAL ASSESSMENT SCORECARD&amp;R&amp;G</oddHeader>
    <oddFooter>&amp;C&amp;6GreenRE Sdn Bhd
Wisma REHDA No. 2C, Jalan SS5D/6, Kelana Jaya 47301, Petaling Jaya, Selangor Darul Ehsan Malaysia.
Tel. No.: +603-7803 2978     Fax No.: +603-7803 5285     Website: www.greenre.org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AA - RES v3.1 HIGHRISE</vt:lpstr>
      <vt:lpstr>'AA - RES v3.1 HIGHRISE'!Print_Area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Firdaus Rusdi</dc:creator>
  <cp:lastModifiedBy>user</cp:lastModifiedBy>
  <cp:lastPrinted>2016-12-19T08:31:05Z</cp:lastPrinted>
  <dcterms:created xsi:type="dcterms:W3CDTF">2016-10-13T03:52:53Z</dcterms:created>
  <dcterms:modified xsi:type="dcterms:W3CDTF">2024-04-17T09:54:50Z</dcterms:modified>
</cp:coreProperties>
</file>